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720"/>
  </bookViews>
  <sheets>
    <sheet name="  25.2  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  25.2  '!$B$2:$I$30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H7" i="1"/>
  <c r="H25" i="1" s="1"/>
  <c r="G7" i="1"/>
  <c r="G25" i="1" s="1"/>
  <c r="F7" i="1"/>
  <c r="E7" i="1"/>
  <c r="E25" i="1" s="1"/>
  <c r="D7" i="1"/>
  <c r="C7" i="1"/>
  <c r="C25" i="1" s="1"/>
  <c r="I7" i="1"/>
  <c r="F25" i="1" l="1"/>
  <c r="I25" i="1"/>
  <c r="D25" i="1"/>
</calcChain>
</file>

<file path=xl/sharedStrings.xml><?xml version="1.0" encoding="utf-8"?>
<sst xmlns="http://schemas.openxmlformats.org/spreadsheetml/2006/main" count="29" uniqueCount="29">
  <si>
    <t>Concepto</t>
  </si>
  <si>
    <t xml:space="preserve">        1. Bienes</t>
  </si>
  <si>
    <t xml:space="preserve">              A. Exportaciones FOB</t>
  </si>
  <si>
    <t xml:space="preserve">              B. Importaciones FOB</t>
  </si>
  <si>
    <t xml:space="preserve">        2. Servicios</t>
  </si>
  <si>
    <t xml:space="preserve">              A. Exportaciones</t>
  </si>
  <si>
    <t xml:space="preserve">              B. Importaciones</t>
  </si>
  <si>
    <t xml:space="preserve">        1.  Sector Privado</t>
  </si>
  <si>
    <t xml:space="preserve">        2.  Sector Público</t>
  </si>
  <si>
    <t xml:space="preserve">        3.  Capitales de Corto Plazo</t>
  </si>
  <si>
    <t xml:space="preserve">                 (V = I + II + III + IV)</t>
  </si>
  <si>
    <t>Fuente: Banco Central de Reserva del Perú.</t>
  </si>
  <si>
    <t>IV.  Errores y Omisiones Netos</t>
  </si>
  <si>
    <t xml:space="preserve">            - Remesas del exterior</t>
  </si>
  <si>
    <t>II.   Cuenta Financiera</t>
  </si>
  <si>
    <t>III.  Financiamiento Excepcional</t>
  </si>
  <si>
    <t>I.    Balanza en Cuenta Corriente</t>
  </si>
  <si>
    <t xml:space="preserve">   1. Variación Saldo de Reservas Internacionales Netas</t>
  </si>
  <si>
    <t xml:space="preserve">        (Millones de US dólares)</t>
  </si>
  <si>
    <t>2020 P/</t>
  </si>
  <si>
    <t>2021 P/</t>
  </si>
  <si>
    <t xml:space="preserve">        3. Ingreso primario</t>
  </si>
  <si>
    <t xml:space="preserve">              A. Sector Privado</t>
  </si>
  <si>
    <t xml:space="preserve">              B. Sector Público</t>
  </si>
  <si>
    <t xml:space="preserve">        4. Ingreso secundario </t>
  </si>
  <si>
    <t xml:space="preserve">   2. Efecto Valuación</t>
  </si>
  <si>
    <t>V.   Resultado de la Balanza de pagos (1-2)</t>
  </si>
  <si>
    <t>2022 P/</t>
  </si>
  <si>
    <t>25.2  PERÚ: BALANZA DE PAGOS, 2016 - 2022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</si>
</sst>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\ ##0"/>
    <numFmt numFmtId="166" formatCode="###\ ###"/>
    <numFmt numFmtId="167" formatCode="\ _ * #,##0;_ * \-#,##0;_ * &quot;-&quot;_ ;_ @_ 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quotePrefix="1" applyFont="1" applyAlignment="1">
      <alignment horizontal="left"/>
    </xf>
    <xf numFmtId="1" fontId="3" fillId="0" borderId="0" xfId="0" applyNumberFormat="1" applyFont="1"/>
    <xf numFmtId="0" fontId="7" fillId="0" borderId="0" xfId="0" applyFont="1"/>
    <xf numFmtId="1" fontId="7" fillId="0" borderId="0" xfId="0" applyNumberFormat="1" applyFont="1"/>
    <xf numFmtId="0" fontId="7" fillId="0" borderId="0" xfId="0" applyFont="1" applyAlignment="1">
      <alignment horizontal="left" vertical="center"/>
    </xf>
    <xf numFmtId="165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right" vertical="center"/>
    </xf>
    <xf numFmtId="0" fontId="6" fillId="0" borderId="5" xfId="0" applyFont="1" applyBorder="1"/>
    <xf numFmtId="0" fontId="5" fillId="0" borderId="6" xfId="0" applyFont="1" applyBorder="1" applyAlignment="1">
      <alignment horizontal="left"/>
    </xf>
    <xf numFmtId="0" fontId="8" fillId="0" borderId="0" xfId="0" quotePrefix="1" applyFont="1" applyAlignment="1">
      <alignment horizontal="left" vertical="top"/>
    </xf>
    <xf numFmtId="166" fontId="5" fillId="0" borderId="0" xfId="0" applyNumberFormat="1" applyFont="1" applyAlignment="1">
      <alignment horizontal="right"/>
    </xf>
    <xf numFmtId="0" fontId="5" fillId="0" borderId="3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/>
    </xf>
    <xf numFmtId="167" fontId="5" fillId="0" borderId="0" xfId="0" applyNumberFormat="1" applyFont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/>
    </xf>
    <xf numFmtId="167" fontId="5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/>
    </xf>
    <xf numFmtId="167" fontId="5" fillId="0" borderId="0" xfId="2" applyNumberFormat="1" applyFont="1" applyFill="1" applyBorder="1" applyAlignment="1" applyProtection="1">
      <alignment horizontal="right"/>
    </xf>
    <xf numFmtId="167" fontId="5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 vertical="center"/>
    </xf>
  </cellXfs>
  <cellStyles count="4">
    <cellStyle name="Diseño" xfId="1"/>
    <cellStyle name="Millares 2" xfId="2"/>
    <cellStyle name="Normal" xfId="0" builtinId="0"/>
    <cellStyle name="Normal 3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showGridLines="0" tabSelected="1" zoomScaleNormal="100" workbookViewId="0"/>
  </sheetViews>
  <sheetFormatPr baseColWidth="10" defaultColWidth="7" defaultRowHeight="9" x14ac:dyDescent="0.15"/>
  <cols>
    <col min="1" max="1" width="1.7109375" style="2" customWidth="1"/>
    <col min="2" max="2" width="34.140625" style="2" customWidth="1"/>
    <col min="3" max="9" width="7.28515625" style="2" customWidth="1"/>
    <col min="10" max="22" width="3.42578125" style="2" customWidth="1"/>
    <col min="23" max="25" width="3.85546875" style="2" bestFit="1" customWidth="1"/>
    <col min="26" max="16384" width="7" style="2"/>
  </cols>
  <sheetData>
    <row r="1" spans="2:18" ht="9" customHeight="1" x14ac:dyDescent="0.3">
      <c r="B1" s="1"/>
    </row>
    <row r="2" spans="2:18" s="3" customFormat="1" ht="12.75" customHeight="1" x14ac:dyDescent="0.2">
      <c r="B2" s="19" t="s">
        <v>28</v>
      </c>
    </row>
    <row r="3" spans="2:18" ht="12" customHeight="1" x14ac:dyDescent="0.25">
      <c r="B3" s="4" t="s">
        <v>18</v>
      </c>
    </row>
    <row r="4" spans="2:18" ht="3.75" customHeight="1" x14ac:dyDescent="0.25">
      <c r="B4" s="4"/>
    </row>
    <row r="5" spans="2:18" ht="15" customHeight="1" x14ac:dyDescent="0.15">
      <c r="B5" s="12" t="s">
        <v>0</v>
      </c>
      <c r="C5" s="11">
        <v>2016</v>
      </c>
      <c r="D5" s="11">
        <v>2017</v>
      </c>
      <c r="E5" s="11">
        <v>2018</v>
      </c>
      <c r="F5" s="21">
        <v>2019</v>
      </c>
      <c r="G5" s="16" t="s">
        <v>19</v>
      </c>
      <c r="H5" s="16" t="s">
        <v>20</v>
      </c>
      <c r="I5" s="16" t="s">
        <v>27</v>
      </c>
    </row>
    <row r="6" spans="2:18" ht="3" customHeight="1" x14ac:dyDescent="0.25">
      <c r="B6" s="13"/>
      <c r="C6" s="17"/>
      <c r="D6" s="17"/>
      <c r="E6" s="17"/>
      <c r="F6" s="17"/>
      <c r="G6" s="17"/>
      <c r="H6" s="17"/>
      <c r="I6" s="17"/>
    </row>
    <row r="7" spans="2:18" ht="12.95" customHeight="1" x14ac:dyDescent="0.25">
      <c r="B7" s="14" t="s">
        <v>16</v>
      </c>
      <c r="C7" s="20">
        <f t="shared" ref="C7:H7" si="0">SUM(C8,C11,C14,C17)</f>
        <v>-4213.1794481154384</v>
      </c>
      <c r="D7" s="20">
        <f t="shared" si="0"/>
        <v>-1732.7925827095132</v>
      </c>
      <c r="E7" s="20">
        <f t="shared" si="0"/>
        <v>-2647.3797787141903</v>
      </c>
      <c r="F7" s="20">
        <f t="shared" si="0"/>
        <v>-1282.0398534255219</v>
      </c>
      <c r="G7" s="20">
        <f t="shared" si="0"/>
        <v>2235.0889345270261</v>
      </c>
      <c r="H7" s="20">
        <f t="shared" si="0"/>
        <v>-5063.8358874004734</v>
      </c>
      <c r="I7" s="20">
        <f t="shared" ref="I7" si="1">SUM(I8,I11,I14,I17)</f>
        <v>-9908.1977626406697</v>
      </c>
      <c r="J7" s="5"/>
      <c r="K7" s="5"/>
      <c r="L7" s="5"/>
      <c r="M7" s="5"/>
      <c r="N7" s="5"/>
      <c r="O7" s="5"/>
      <c r="P7" s="5"/>
      <c r="Q7" s="5"/>
      <c r="R7" s="5"/>
    </row>
    <row r="8" spans="2:18" ht="12" customHeight="1" x14ac:dyDescent="0.25">
      <c r="B8" s="15" t="s">
        <v>1</v>
      </c>
      <c r="C8" s="23">
        <v>1957.6999556894152</v>
      </c>
      <c r="D8" s="23">
        <v>6703.8782553421843</v>
      </c>
      <c r="E8" s="23">
        <v>7200.895881331342</v>
      </c>
      <c r="F8" s="23">
        <v>6879.2832333863516</v>
      </c>
      <c r="G8" s="23">
        <v>8101.6011416628071</v>
      </c>
      <c r="H8" s="23">
        <v>14976.545487833737</v>
      </c>
      <c r="I8" s="23">
        <v>10333.259075869259</v>
      </c>
      <c r="J8" s="5"/>
      <c r="K8" s="5"/>
      <c r="L8" s="5"/>
      <c r="M8" s="5"/>
      <c r="N8" s="5"/>
      <c r="O8" s="5"/>
      <c r="P8" s="5"/>
      <c r="Q8" s="5"/>
      <c r="R8" s="5"/>
    </row>
    <row r="9" spans="2:18" ht="12" customHeight="1" x14ac:dyDescent="0.25">
      <c r="B9" s="15" t="s">
        <v>2</v>
      </c>
      <c r="C9" s="24">
        <v>37081.738042331854</v>
      </c>
      <c r="D9" s="24">
        <v>45421.593444473634</v>
      </c>
      <c r="E9" s="24">
        <v>49066.475807756186</v>
      </c>
      <c r="F9" s="24">
        <v>47980.454816938785</v>
      </c>
      <c r="G9" s="24">
        <v>42825.601105662805</v>
      </c>
      <c r="H9" s="24">
        <v>62966.848102833741</v>
      </c>
      <c r="I9" s="24">
        <v>66235.360320869251</v>
      </c>
      <c r="J9" s="5"/>
      <c r="K9" s="5"/>
      <c r="L9" s="5"/>
      <c r="M9" s="5"/>
      <c r="N9" s="5"/>
      <c r="O9" s="5"/>
      <c r="P9" s="5"/>
      <c r="Q9" s="5"/>
      <c r="R9" s="5"/>
    </row>
    <row r="10" spans="2:18" ht="12" customHeight="1" x14ac:dyDescent="0.25">
      <c r="B10" s="15" t="s">
        <v>3</v>
      </c>
      <c r="C10" s="24">
        <v>-35124.038086642438</v>
      </c>
      <c r="D10" s="24">
        <v>-38717.71518913145</v>
      </c>
      <c r="E10" s="24">
        <v>-41865.579926424849</v>
      </c>
      <c r="F10" s="24">
        <v>-41101.17158355243</v>
      </c>
      <c r="G10" s="24">
        <v>-34723.999963999995</v>
      </c>
      <c r="H10" s="24">
        <v>-47990.302615000001</v>
      </c>
      <c r="I10" s="24">
        <v>-55902.101244999998</v>
      </c>
      <c r="J10" s="5"/>
      <c r="K10" s="5"/>
      <c r="L10" s="5"/>
      <c r="M10" s="5"/>
      <c r="N10" s="5"/>
      <c r="O10" s="5"/>
      <c r="P10" s="5"/>
      <c r="Q10" s="5"/>
      <c r="R10" s="5"/>
    </row>
    <row r="11" spans="2:18" ht="12" customHeight="1" x14ac:dyDescent="0.25">
      <c r="B11" s="15" t="s">
        <v>4</v>
      </c>
      <c r="C11" s="25">
        <v>-2566.062180089607</v>
      </c>
      <c r="D11" s="25">
        <v>-2708.8504268338493</v>
      </c>
      <c r="E11" s="25">
        <v>-3381.7712992158176</v>
      </c>
      <c r="F11" s="25">
        <v>-3984.1133285223063</v>
      </c>
      <c r="G11" s="25">
        <v>-4860.4497459587683</v>
      </c>
      <c r="H11" s="25">
        <v>-7770.5606939601794</v>
      </c>
      <c r="I11" s="25">
        <v>-8642.3267538266737</v>
      </c>
      <c r="J11" s="5"/>
      <c r="K11" s="5"/>
      <c r="L11" s="5"/>
      <c r="M11" s="5"/>
      <c r="N11" s="5"/>
      <c r="O11" s="5"/>
      <c r="P11" s="5"/>
      <c r="Q11" s="5"/>
      <c r="R11" s="5"/>
    </row>
    <row r="12" spans="2:18" ht="12" customHeight="1" x14ac:dyDescent="0.25">
      <c r="B12" s="15" t="s">
        <v>5</v>
      </c>
      <c r="C12" s="24">
        <v>5872.8877738227138</v>
      </c>
      <c r="D12" s="24">
        <v>6146.803207058314</v>
      </c>
      <c r="E12" s="24">
        <v>6383.0880931587835</v>
      </c>
      <c r="F12" s="24">
        <v>6695.6136679711763</v>
      </c>
      <c r="G12" s="24">
        <v>2718.3032449085704</v>
      </c>
      <c r="H12" s="24">
        <v>2946.9498953830139</v>
      </c>
      <c r="I12" s="24">
        <v>4961.8599487442534</v>
      </c>
      <c r="J12" s="5"/>
      <c r="K12" s="5"/>
      <c r="L12" s="5"/>
      <c r="M12" s="5"/>
      <c r="N12" s="5"/>
      <c r="O12" s="5"/>
      <c r="P12" s="5"/>
      <c r="Q12" s="5"/>
      <c r="R12" s="5"/>
    </row>
    <row r="13" spans="2:18" ht="12" customHeight="1" x14ac:dyDescent="0.25">
      <c r="B13" s="15" t="s">
        <v>6</v>
      </c>
      <c r="C13" s="24">
        <v>-8438.9499539123208</v>
      </c>
      <c r="D13" s="24">
        <v>-8855.6536338921633</v>
      </c>
      <c r="E13" s="24">
        <v>-9764.8593923746012</v>
      </c>
      <c r="F13" s="24">
        <v>-10679.726996493482</v>
      </c>
      <c r="G13" s="24">
        <v>-7578.7529908673387</v>
      </c>
      <c r="H13" s="24">
        <v>-10717.510589343194</v>
      </c>
      <c r="I13" s="24">
        <v>-13604.186702570927</v>
      </c>
      <c r="J13" s="5"/>
      <c r="K13" s="5"/>
      <c r="L13" s="5"/>
      <c r="M13" s="5"/>
      <c r="N13" s="5"/>
      <c r="O13" s="5"/>
      <c r="P13" s="5"/>
      <c r="Q13" s="5"/>
      <c r="R13" s="5"/>
    </row>
    <row r="14" spans="2:18" ht="12" customHeight="1" x14ac:dyDescent="0.25">
      <c r="B14" s="22" t="s">
        <v>21</v>
      </c>
      <c r="C14" s="25">
        <v>-8762.7660169003666</v>
      </c>
      <c r="D14" s="25">
        <v>-11115.717835381314</v>
      </c>
      <c r="E14" s="25">
        <v>-11517.412399299763</v>
      </c>
      <c r="F14" s="25">
        <v>-9568.1110836241605</v>
      </c>
      <c r="G14" s="25">
        <v>-6185.5590791289878</v>
      </c>
      <c r="H14" s="25">
        <v>-18067.131850820049</v>
      </c>
      <c r="I14" s="25">
        <v>-17372.554608959985</v>
      </c>
      <c r="J14" s="5"/>
      <c r="K14" s="5"/>
      <c r="L14" s="5"/>
      <c r="M14" s="5"/>
      <c r="N14" s="5"/>
      <c r="O14" s="5"/>
      <c r="P14" s="5"/>
      <c r="Q14" s="5"/>
      <c r="R14" s="5"/>
    </row>
    <row r="15" spans="2:18" ht="12" customHeight="1" x14ac:dyDescent="0.25">
      <c r="B15" s="22" t="s">
        <v>22</v>
      </c>
      <c r="C15" s="24">
        <v>-7912.4708024277625</v>
      </c>
      <c r="D15" s="24">
        <v>-10174.177788855885</v>
      </c>
      <c r="E15" s="24">
        <v>-10413.154992076508</v>
      </c>
      <c r="F15" s="24">
        <v>-8719.1122766441804</v>
      </c>
      <c r="G15" s="24">
        <v>-5330.4919507967315</v>
      </c>
      <c r="H15" s="24">
        <v>-16345.747310469396</v>
      </c>
      <c r="I15" s="24">
        <v>-15741.855019124592</v>
      </c>
      <c r="J15" s="5"/>
      <c r="K15" s="5"/>
      <c r="L15" s="5"/>
      <c r="M15" s="5"/>
      <c r="N15" s="5"/>
      <c r="O15" s="5"/>
      <c r="P15" s="5"/>
      <c r="Q15" s="5"/>
      <c r="R15" s="5"/>
    </row>
    <row r="16" spans="2:18" ht="12" customHeight="1" x14ac:dyDescent="0.25">
      <c r="B16" s="22" t="s">
        <v>23</v>
      </c>
      <c r="C16" s="24">
        <v>-850.29521447260345</v>
      </c>
      <c r="D16" s="24">
        <v>-941.54004652543051</v>
      </c>
      <c r="E16" s="24">
        <v>-1104.2574072232555</v>
      </c>
      <c r="F16" s="24">
        <v>-848.99880697998105</v>
      </c>
      <c r="G16" s="24">
        <v>-855.06712833225697</v>
      </c>
      <c r="H16" s="24">
        <v>-1721.3845403506552</v>
      </c>
      <c r="I16" s="24">
        <v>-1630.699589835395</v>
      </c>
      <c r="J16" s="5"/>
      <c r="K16" s="5"/>
      <c r="L16" s="5"/>
      <c r="M16" s="5"/>
      <c r="N16" s="5"/>
      <c r="O16" s="5"/>
      <c r="P16" s="5"/>
      <c r="Q16" s="5"/>
      <c r="R16" s="5"/>
    </row>
    <row r="17" spans="2:18" s="6" customFormat="1" ht="12" customHeight="1" x14ac:dyDescent="0.25">
      <c r="B17" s="22" t="s">
        <v>24</v>
      </c>
      <c r="C17" s="25">
        <v>5157.948793185119</v>
      </c>
      <c r="D17" s="25">
        <v>5387.897424163466</v>
      </c>
      <c r="E17" s="25">
        <v>5050.9080384700483</v>
      </c>
      <c r="F17" s="25">
        <v>5390.9013253345929</v>
      </c>
      <c r="G17" s="25">
        <v>5179.4966179519752</v>
      </c>
      <c r="H17" s="25">
        <v>5797.3111695460175</v>
      </c>
      <c r="I17" s="25">
        <v>5773.4245242767302</v>
      </c>
      <c r="J17" s="7"/>
      <c r="K17" s="7"/>
      <c r="L17" s="7"/>
      <c r="M17" s="7"/>
      <c r="N17" s="7"/>
      <c r="O17" s="7"/>
      <c r="P17" s="7"/>
      <c r="Q17" s="7"/>
      <c r="R17" s="7"/>
    </row>
    <row r="18" spans="2:18" s="6" customFormat="1" ht="12" customHeight="1" x14ac:dyDescent="0.25">
      <c r="B18" s="22" t="s">
        <v>13</v>
      </c>
      <c r="C18" s="24">
        <v>2883.8865452924974</v>
      </c>
      <c r="D18" s="24">
        <v>3051.2389544558564</v>
      </c>
      <c r="E18" s="24">
        <v>3224.7540547474418</v>
      </c>
      <c r="F18" s="24">
        <v>3325.9212188131269</v>
      </c>
      <c r="G18" s="24">
        <v>2904.0458639076378</v>
      </c>
      <c r="H18" s="24">
        <v>3607.6250538627201</v>
      </c>
      <c r="I18" s="24">
        <v>3707.5561664788902</v>
      </c>
      <c r="J18" s="7"/>
      <c r="K18" s="7"/>
      <c r="L18" s="7"/>
      <c r="M18" s="7"/>
      <c r="N18" s="7"/>
      <c r="O18" s="7"/>
      <c r="P18" s="7"/>
      <c r="Q18" s="7"/>
      <c r="R18" s="7"/>
    </row>
    <row r="19" spans="2:18" ht="12.95" customHeight="1" x14ac:dyDescent="0.25">
      <c r="B19" s="14" t="s">
        <v>14</v>
      </c>
      <c r="C19" s="20">
        <f>SUM(C20:C23)</f>
        <v>5490.2278975752324</v>
      </c>
      <c r="D19" s="20">
        <f t="shared" ref="D19:I19" si="2">SUM(D20:D23)</f>
        <v>2466.4139384857926</v>
      </c>
      <c r="E19" s="20">
        <f t="shared" si="2"/>
        <v>1980.9958201742224</v>
      </c>
      <c r="F19" s="20">
        <f t="shared" si="2"/>
        <v>7346.3994405255607</v>
      </c>
      <c r="G19" s="20">
        <f t="shared" si="2"/>
        <v>6536.3759335397817</v>
      </c>
      <c r="H19" s="20">
        <f t="shared" si="2"/>
        <v>15578.960765357031</v>
      </c>
      <c r="I19" s="20">
        <f t="shared" si="2"/>
        <v>9245.6559192107543</v>
      </c>
      <c r="J19" s="5"/>
      <c r="K19" s="5"/>
      <c r="L19" s="5"/>
      <c r="M19" s="5"/>
      <c r="N19" s="5"/>
      <c r="O19" s="5"/>
      <c r="P19" s="5"/>
      <c r="Q19" s="5"/>
      <c r="R19" s="5"/>
    </row>
    <row r="20" spans="2:18" ht="12" customHeight="1" x14ac:dyDescent="0.25">
      <c r="B20" s="15" t="s">
        <v>7</v>
      </c>
      <c r="C20" s="26">
        <v>2104.0750817881058</v>
      </c>
      <c r="D20" s="26">
        <v>369.22281167213987</v>
      </c>
      <c r="E20" s="26">
        <v>1802.8373359453228</v>
      </c>
      <c r="F20" s="26">
        <v>2443.6531429773763</v>
      </c>
      <c r="G20" s="26">
        <v>-2648.6267353092253</v>
      </c>
      <c r="H20" s="26">
        <v>16579.313785174745</v>
      </c>
      <c r="I20" s="26">
        <v>14587.443786339834</v>
      </c>
      <c r="J20" s="5"/>
      <c r="K20" s="5"/>
      <c r="L20" s="5"/>
      <c r="M20" s="5"/>
      <c r="N20" s="5"/>
      <c r="O20" s="5"/>
      <c r="P20" s="5"/>
      <c r="Q20" s="5"/>
      <c r="R20" s="5"/>
    </row>
    <row r="21" spans="2:18" ht="12" customHeight="1" x14ac:dyDescent="0.25">
      <c r="B21" s="15" t="s">
        <v>8</v>
      </c>
      <c r="C21" s="26">
        <v>2650.4874655973144</v>
      </c>
      <c r="D21" s="26">
        <v>3249.7640413209574</v>
      </c>
      <c r="E21" s="26">
        <v>2121.8041060427813</v>
      </c>
      <c r="F21" s="26">
        <v>4398.993376679744</v>
      </c>
      <c r="G21" s="26">
        <v>9830.9293814910598</v>
      </c>
      <c r="H21" s="26">
        <v>15590.285888372575</v>
      </c>
      <c r="I21" s="26">
        <v>-957.1481302682721</v>
      </c>
      <c r="J21" s="5"/>
      <c r="K21" s="5"/>
      <c r="L21" s="5"/>
      <c r="M21" s="5"/>
      <c r="N21" s="5"/>
      <c r="O21" s="5"/>
      <c r="P21" s="5"/>
      <c r="Q21" s="5"/>
      <c r="R21" s="5"/>
    </row>
    <row r="22" spans="2:18" ht="12" customHeight="1" x14ac:dyDescent="0.25">
      <c r="B22" s="15" t="s">
        <v>9</v>
      </c>
      <c r="C22" s="26">
        <v>735.66535018981244</v>
      </c>
      <c r="D22" s="26">
        <v>-1152.5729145073049</v>
      </c>
      <c r="E22" s="26">
        <v>-1943.6456218138815</v>
      </c>
      <c r="F22" s="26">
        <v>503.75292086843979</v>
      </c>
      <c r="G22" s="26">
        <v>-645.92671264205239</v>
      </c>
      <c r="H22" s="26">
        <v>-16590.638908190289</v>
      </c>
      <c r="I22" s="26">
        <v>-4384.6397368608086</v>
      </c>
      <c r="J22" s="5"/>
      <c r="K22" s="5"/>
      <c r="L22" s="5"/>
      <c r="M22" s="5"/>
      <c r="N22" s="5"/>
      <c r="O22" s="5"/>
      <c r="P22" s="5"/>
      <c r="Q22" s="5"/>
      <c r="R22" s="5"/>
    </row>
    <row r="23" spans="2:18" ht="12.95" customHeight="1" x14ac:dyDescent="0.25">
      <c r="B23" s="14" t="s">
        <v>15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5"/>
      <c r="K23" s="5"/>
      <c r="L23" s="5"/>
      <c r="M23" s="5"/>
      <c r="N23" s="5"/>
      <c r="O23" s="5"/>
      <c r="P23" s="5"/>
      <c r="Q23" s="5"/>
      <c r="R23" s="5"/>
    </row>
    <row r="24" spans="2:18" ht="12.95" customHeight="1" x14ac:dyDescent="0.25">
      <c r="B24" s="14" t="s">
        <v>12</v>
      </c>
      <c r="C24" s="28">
        <v>-1108.5836614597902</v>
      </c>
      <c r="D24" s="28">
        <v>895.08697722371517</v>
      </c>
      <c r="E24" s="28">
        <v>-2963.0114614600243</v>
      </c>
      <c r="F24" s="28">
        <v>844.39569289995234</v>
      </c>
      <c r="G24" s="28">
        <v>-3470.2902391967855</v>
      </c>
      <c r="H24" s="28">
        <v>-6104.8201649616603</v>
      </c>
      <c r="I24" s="28">
        <v>-4426.6750741400829</v>
      </c>
      <c r="J24" s="5"/>
      <c r="K24" s="5"/>
      <c r="L24" s="5"/>
      <c r="M24" s="5"/>
      <c r="N24" s="5"/>
      <c r="O24" s="5"/>
      <c r="P24" s="5"/>
      <c r="Q24" s="5"/>
      <c r="R24" s="5"/>
    </row>
    <row r="25" spans="2:18" ht="12.95" customHeight="1" x14ac:dyDescent="0.25">
      <c r="B25" s="18" t="s">
        <v>26</v>
      </c>
      <c r="C25" s="20">
        <f t="shared" ref="C25" si="3">SUM(C7,C19,C23,C24)</f>
        <v>168.46478800000386</v>
      </c>
      <c r="D25" s="20">
        <f t="shared" ref="D25:I25" si="4">SUM(D7,D19,D23,D24)</f>
        <v>1628.7083329999946</v>
      </c>
      <c r="E25" s="20">
        <f t="shared" si="4"/>
        <v>-3629.3954199999921</v>
      </c>
      <c r="F25" s="20">
        <f t="shared" si="4"/>
        <v>6908.7552799999912</v>
      </c>
      <c r="G25" s="20">
        <f t="shared" si="4"/>
        <v>5301.1746288700215</v>
      </c>
      <c r="H25" s="20">
        <f t="shared" si="4"/>
        <v>4410.3047129948973</v>
      </c>
      <c r="I25" s="20">
        <f t="shared" si="4"/>
        <v>-5089.2169175699983</v>
      </c>
      <c r="J25" s="5"/>
      <c r="K25" s="5"/>
      <c r="L25" s="5"/>
      <c r="M25" s="5"/>
      <c r="N25" s="5"/>
      <c r="O25" s="5"/>
      <c r="P25" s="5"/>
      <c r="Q25" s="5"/>
      <c r="R25" s="5"/>
    </row>
    <row r="26" spans="2:18" ht="12.95" customHeight="1" x14ac:dyDescent="0.25">
      <c r="B26" s="14" t="s">
        <v>10</v>
      </c>
      <c r="C26" s="20"/>
      <c r="D26" s="20"/>
      <c r="E26" s="20"/>
      <c r="F26" s="20"/>
      <c r="G26" s="20"/>
      <c r="H26" s="20"/>
      <c r="I26" s="20"/>
      <c r="J26" s="5"/>
      <c r="K26" s="5"/>
      <c r="L26" s="5"/>
      <c r="M26" s="5"/>
      <c r="N26" s="5"/>
      <c r="O26" s="5"/>
      <c r="P26" s="5"/>
      <c r="Q26" s="5"/>
      <c r="R26" s="5"/>
    </row>
    <row r="27" spans="2:18" ht="12" customHeight="1" x14ac:dyDescent="0.25">
      <c r="B27" s="15" t="s">
        <v>17</v>
      </c>
      <c r="C27" s="29">
        <v>200.6517900000041</v>
      </c>
      <c r="D27" s="30">
        <v>1935.5065099999947</v>
      </c>
      <c r="E27" s="30">
        <v>-3499.7797299999925</v>
      </c>
      <c r="F27" s="30">
        <v>8194.626469999992</v>
      </c>
      <c r="G27" s="30">
        <v>6391.0165630000229</v>
      </c>
      <c r="H27" s="30">
        <v>3788.5789279999908</v>
      </c>
      <c r="I27" s="30">
        <v>-6612.1248670000004</v>
      </c>
      <c r="J27" s="5"/>
      <c r="K27" s="5"/>
      <c r="L27" s="5"/>
      <c r="M27" s="5"/>
      <c r="N27" s="5"/>
      <c r="O27" s="5"/>
      <c r="P27" s="5"/>
      <c r="Q27" s="5"/>
      <c r="R27" s="5"/>
    </row>
    <row r="28" spans="2:18" ht="12" customHeight="1" x14ac:dyDescent="0.25">
      <c r="B28" s="15" t="s">
        <v>25</v>
      </c>
      <c r="C28" s="29">
        <v>32.187002000000007</v>
      </c>
      <c r="D28" s="29">
        <v>306.79817700000001</v>
      </c>
      <c r="E28" s="29">
        <v>129.61568999999997</v>
      </c>
      <c r="F28" s="29">
        <v>1285.8711899999998</v>
      </c>
      <c r="G28" s="29">
        <v>1089.84193413</v>
      </c>
      <c r="H28" s="29">
        <v>-621.72578499490601</v>
      </c>
      <c r="I28" s="29">
        <v>-1522.9079494300004</v>
      </c>
      <c r="J28" s="5"/>
      <c r="K28" s="5"/>
      <c r="L28" s="5"/>
      <c r="M28" s="5"/>
      <c r="N28" s="5"/>
      <c r="O28" s="5"/>
      <c r="P28" s="5"/>
      <c r="Q28" s="5"/>
      <c r="R28" s="5"/>
    </row>
    <row r="29" spans="2:18" ht="3" customHeight="1" x14ac:dyDescent="0.15">
      <c r="B29" s="10"/>
      <c r="C29" s="9"/>
      <c r="D29" s="9"/>
      <c r="E29" s="9"/>
      <c r="F29" s="9"/>
      <c r="G29" s="9"/>
      <c r="H29" s="9"/>
      <c r="I29" s="9"/>
    </row>
    <row r="30" spans="2:18" ht="12" customHeight="1" x14ac:dyDescent="0.15">
      <c r="B30" s="8" t="s">
        <v>11</v>
      </c>
    </row>
    <row r="31" spans="2:18" ht="10.15" customHeight="1" x14ac:dyDescent="0.15"/>
  </sheetData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  <ignoredErrors>
    <ignoredError sqref="C19 D19:I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25.2  </vt:lpstr>
      <vt:lpstr>'  25.2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LUIS CANO</cp:lastModifiedBy>
  <cp:lastPrinted>2014-09-24T00:33:02Z</cp:lastPrinted>
  <dcterms:created xsi:type="dcterms:W3CDTF">2008-07-04T14:51:05Z</dcterms:created>
  <dcterms:modified xsi:type="dcterms:W3CDTF">2024-02-06T01:28:33Z</dcterms:modified>
</cp:coreProperties>
</file>