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0 Turismo\"/>
    </mc:Choice>
  </mc:AlternateContent>
  <bookViews>
    <workbookView xWindow="-120" yWindow="-120" windowWidth="29040" windowHeight="15720"/>
  </bookViews>
  <sheets>
    <sheet name="  20,2  " sheetId="1" r:id="rId1"/>
  </sheets>
  <definedNames>
    <definedName name="\a">'  20,2  '!$HY$8032</definedName>
    <definedName name="_Regression_Int" localSheetId="0" hidden="1">1</definedName>
    <definedName name="A_impresión_IM" localSheetId="0">'  20,2  '!$B$2:$B$27</definedName>
    <definedName name="_xlnm.Print_Area" localSheetId="0">'  20,2  '!$B$2:$L$50</definedName>
    <definedName name="FLUJO">'  20,2  '!$HY$8032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K23" i="1" l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K15" i="1"/>
  <c r="J15" i="1"/>
  <c r="J21" i="1" s="1"/>
  <c r="I15" i="1"/>
  <c r="H15" i="1"/>
  <c r="G15" i="1"/>
  <c r="F15" i="1"/>
  <c r="E15" i="1"/>
  <c r="E21" i="1" s="1"/>
  <c r="D15" i="1"/>
  <c r="C15" i="1"/>
  <c r="C21" i="1" s="1"/>
  <c r="K9" i="1"/>
  <c r="J9" i="1"/>
  <c r="I9" i="1"/>
  <c r="H9" i="1"/>
  <c r="G9" i="1"/>
  <c r="F9" i="1"/>
  <c r="E9" i="1"/>
  <c r="D9" i="1"/>
  <c r="C9" i="1"/>
  <c r="E5" i="1"/>
  <c r="L23" i="1"/>
  <c r="I21" i="1" l="1"/>
  <c r="G21" i="1"/>
  <c r="F21" i="1"/>
  <c r="H21" i="1"/>
  <c r="D21" i="1"/>
  <c r="L15" i="1"/>
  <c r="L9" i="1"/>
  <c r="L21" i="1" l="1"/>
</calcChain>
</file>

<file path=xl/sharedStrings.xml><?xml version="1.0" encoding="utf-8"?>
<sst xmlns="http://schemas.openxmlformats.org/spreadsheetml/2006/main" count="17" uniqueCount="12">
  <si>
    <t>Modalidad</t>
  </si>
  <si>
    <t>Arribo</t>
  </si>
  <si>
    <t xml:space="preserve">  Total</t>
  </si>
  <si>
    <t xml:space="preserve">    Nacional</t>
  </si>
  <si>
    <t xml:space="preserve">    Extranjero</t>
  </si>
  <si>
    <t>Pernoctación</t>
  </si>
  <si>
    <t>Permanencia</t>
  </si>
  <si>
    <t xml:space="preserve">  Promedio</t>
  </si>
  <si>
    <t xml:space="preserve">Fuente: Dirección  Regional de Comercio Exterior y Turismo - Oficina de Turismo </t>
  </si>
  <si>
    <t xml:space="preserve"> 20.2 ICA: FLUJO TURÍSTICO NACIONAL Y EXTRANJERO EN LOS ESTABLECIMIENTOS</t>
  </si>
  <si>
    <t xml:space="preserve">        DE HOSPEDAJE COLECTIVO, SEGÚN MODALIDAD, 2013 - 2022</t>
  </si>
  <si>
    <t xml:space="preserve">              Ministerio de Comercio Exterior y Turismo - Encuesta Mensual de Turismo para Establecimientos de Hospedaje.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</si>
</sst>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0.00_)"/>
    <numFmt numFmtId="166" formatCode="###\ ###"/>
    <numFmt numFmtId="167" formatCode="#\ ###\ ###"/>
  </numFmts>
  <fonts count="12" x14ac:knownFonts="1">
    <font>
      <sz val="10"/>
      <name val="Helv"/>
    </font>
    <font>
      <sz val="7"/>
      <name val="Zurich BT"/>
      <family val="2"/>
    </font>
    <font>
      <sz val="8"/>
      <name val="Helv"/>
    </font>
    <font>
      <b/>
      <sz val="8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rgb="FF0000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33">
    <xf numFmtId="164" fontId="0" fillId="0" borderId="0" xfId="0"/>
    <xf numFmtId="164" fontId="1" fillId="0" borderId="0" xfId="0" applyFont="1"/>
    <xf numFmtId="164" fontId="3" fillId="0" borderId="0" xfId="0" applyFont="1" applyAlignment="1">
      <alignment horizontal="left"/>
    </xf>
    <xf numFmtId="164" fontId="7" fillId="0" borderId="0" xfId="0" applyFont="1"/>
    <xf numFmtId="164" fontId="3" fillId="0" borderId="0" xfId="0" applyFont="1"/>
    <xf numFmtId="166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right" vertical="justify"/>
    </xf>
    <xf numFmtId="165" fontId="7" fillId="0" borderId="0" xfId="0" applyNumberFormat="1" applyFont="1"/>
    <xf numFmtId="1" fontId="7" fillId="0" borderId="1" xfId="0" applyNumberFormat="1" applyFont="1" applyBorder="1"/>
    <xf numFmtId="164" fontId="6" fillId="0" borderId="0" xfId="0" applyFont="1" applyAlignment="1">
      <alignment horizontal="left"/>
    </xf>
    <xf numFmtId="164" fontId="7" fillId="0" borderId="0" xfId="0" applyFont="1" applyAlignment="1">
      <alignment horizontal="right" vertical="top" wrapText="1"/>
    </xf>
    <xf numFmtId="164" fontId="7" fillId="0" borderId="0" xfId="0" applyFont="1" applyAlignment="1">
      <alignment horizontal="right"/>
    </xf>
    <xf numFmtId="164" fontId="7" fillId="0" borderId="1" xfId="0" applyFont="1" applyBorder="1"/>
    <xf numFmtId="164" fontId="8" fillId="0" borderId="0" xfId="0" applyFont="1"/>
    <xf numFmtId="164" fontId="4" fillId="0" borderId="0" xfId="0" applyFont="1" applyAlignment="1">
      <alignment horizontal="left"/>
    </xf>
    <xf numFmtId="164" fontId="9" fillId="0" borderId="0" xfId="0" applyFont="1"/>
    <xf numFmtId="164" fontId="3" fillId="0" borderId="2" xfId="0" applyFont="1" applyBorder="1"/>
    <xf numFmtId="164" fontId="3" fillId="0" borderId="2" xfId="0" applyFont="1" applyBorder="1" applyAlignment="1">
      <alignment horizontal="left"/>
    </xf>
    <xf numFmtId="164" fontId="7" fillId="0" borderId="2" xfId="0" applyFont="1" applyBorder="1" applyAlignment="1">
      <alignment horizontal="left"/>
    </xf>
    <xf numFmtId="164" fontId="3" fillId="0" borderId="3" xfId="0" applyFont="1" applyBorder="1"/>
    <xf numFmtId="164" fontId="5" fillId="0" borderId="5" xfId="0" applyFont="1" applyBorder="1" applyAlignment="1">
      <alignment horizontal="center" vertical="center"/>
    </xf>
    <xf numFmtId="164" fontId="3" fillId="0" borderId="4" xfId="0" applyFont="1" applyBorder="1" applyAlignment="1">
      <alignment vertical="center" wrapText="1"/>
    </xf>
    <xf numFmtId="167" fontId="7" fillId="0" borderId="0" xfId="0" applyNumberFormat="1" applyFont="1" applyAlignment="1">
      <alignment horizontal="right" vertical="justify" wrapText="1"/>
    </xf>
    <xf numFmtId="167" fontId="7" fillId="0" borderId="0" xfId="0" applyNumberFormat="1" applyFont="1" applyAlignment="1">
      <alignment horizontal="right" vertical="justify"/>
    </xf>
    <xf numFmtId="164" fontId="9" fillId="0" borderId="0" xfId="0" applyFont="1" applyAlignment="1">
      <alignment horizontal="right"/>
    </xf>
    <xf numFmtId="166" fontId="9" fillId="0" borderId="0" xfId="0" applyNumberFormat="1" applyFont="1" applyAlignment="1">
      <alignment wrapText="1"/>
    </xf>
    <xf numFmtId="164" fontId="4" fillId="0" borderId="0" xfId="0" applyFont="1"/>
    <xf numFmtId="167" fontId="7" fillId="0" borderId="0" xfId="0" applyNumberFormat="1" applyFont="1" applyAlignment="1">
      <alignment wrapText="1"/>
    </xf>
    <xf numFmtId="164" fontId="6" fillId="2" borderId="0" xfId="0" applyFont="1" applyFill="1" applyAlignment="1">
      <alignment horizontal="left"/>
    </xf>
    <xf numFmtId="164" fontId="10" fillId="0" borderId="0" xfId="0" applyFont="1"/>
    <xf numFmtId="167" fontId="11" fillId="0" borderId="0" xfId="0" applyNumberFormat="1" applyFont="1" applyAlignment="1">
      <alignment horizontal="right" vertical="justify" wrapText="1"/>
    </xf>
    <xf numFmtId="167" fontId="11" fillId="0" borderId="0" xfId="0" applyNumberFormat="1" applyFont="1" applyAlignment="1">
      <alignment wrapText="1"/>
    </xf>
    <xf numFmtId="164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ARRIBO DE TURISTAS NACIONALES Y EXTRANJEROS, 2015 - 2022
</a:t>
            </a:r>
            <a:r>
              <a:rPr lang="es-PE" sz="8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(Miles)</a:t>
            </a:r>
          </a:p>
        </c:rich>
      </c:tx>
      <c:layout>
        <c:manualLayout>
          <c:xMode val="edge"/>
          <c:yMode val="edge"/>
          <c:x val="0.132452153840178"/>
          <c:y val="7.58153118184170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152518982966E-3"/>
          <c:y val="0.14222025063768437"/>
          <c:w val="0.98521345852358422"/>
          <c:h val="0.75630682784370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20,2  '!$O$34</c:f>
              <c:strCache>
                <c:ptCount val="1"/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481805453094652E-3"/>
                  <c:y val="-1.923182137444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F7-40B0-A710-7F609F7A71FC}"/>
                </c:ext>
              </c:extLst>
            </c:dLbl>
            <c:dLbl>
              <c:idx val="1"/>
              <c:layout>
                <c:manualLayout>
                  <c:x val="1.2769053963856813E-3"/>
                  <c:y val="-4.162212117851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F7-40B0-A710-7F609F7A71FC}"/>
                </c:ext>
              </c:extLst>
            </c:dLbl>
            <c:dLbl>
              <c:idx val="2"/>
              <c:layout>
                <c:manualLayout>
                  <c:x val="-1.4714221907734658E-4"/>
                  <c:y val="-4.217515064138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F7-40B0-A710-7F609F7A71FC}"/>
                </c:ext>
              </c:extLst>
            </c:dLbl>
            <c:dLbl>
              <c:idx val="3"/>
              <c:layout>
                <c:manualLayout>
                  <c:x val="2.7742230117984776E-4"/>
                  <c:y val="-3.4400207016376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F7-40B0-A710-7F609F7A71FC}"/>
                </c:ext>
              </c:extLst>
            </c:dLbl>
            <c:dLbl>
              <c:idx val="4"/>
              <c:layout>
                <c:manualLayout>
                  <c:x val="-4.4564219147558756E-4"/>
                  <c:y val="-4.8409300950057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F7-40B0-A710-7F609F7A71FC}"/>
                </c:ext>
              </c:extLst>
            </c:dLbl>
            <c:dLbl>
              <c:idx val="5"/>
              <c:layout>
                <c:manualLayout>
                  <c:x val="-2.1077671218439952E-5"/>
                  <c:y val="-3.93893016894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F7-40B0-A710-7F609F7A71FC}"/>
                </c:ext>
              </c:extLst>
            </c:dLbl>
            <c:dLbl>
              <c:idx val="6"/>
              <c:layout>
                <c:manualLayout>
                  <c:x val="1.8054530946537057E-3"/>
                  <c:y val="2.5986470001109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F7-40B0-A710-7F609F7A71FC}"/>
                </c:ext>
              </c:extLst>
            </c:dLbl>
            <c:dLbl>
              <c:idx val="7"/>
              <c:layout>
                <c:manualLayout>
                  <c:x val="1.0823886019982706E-3"/>
                  <c:y val="-1.211045802373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F7-40B0-A710-7F609F7A71FC}"/>
                </c:ext>
              </c:extLst>
            </c:dLbl>
            <c:dLbl>
              <c:idx val="8"/>
              <c:layout>
                <c:manualLayout>
                  <c:x val="2.8003191761641648E-4"/>
                  <c:y val="-4.0995157295479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F7-40B0-A710-7F609F7A71FC}"/>
                </c:ext>
              </c:extLst>
            </c:dLbl>
            <c:dLbl>
              <c:idx val="9"/>
              <c:layout>
                <c:manualLayout>
                  <c:x val="2.8776115027506377E-2"/>
                  <c:y val="-4.2047869016372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F7-40B0-A710-7F609F7A71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  20,2  '!$N$37:$N$45</c15:sqref>
                  </c15:fullRef>
                </c:ext>
              </c:extLst>
              <c:f>'  20,2  '!$N$38:$N$45</c:f>
              <c:numCache>
                <c:formatCode>0_)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 20,2  '!$O$37:$O$45</c15:sqref>
                  </c15:fullRef>
                </c:ext>
              </c:extLst>
              <c:f>'  20,2  '!$O$38:$O$45</c:f>
              <c:numCache>
                <c:formatCode>###\ ###</c:formatCode>
                <c:ptCount val="8"/>
                <c:pt idx="0">
                  <c:v>846.65800000000002</c:v>
                </c:pt>
                <c:pt idx="1">
                  <c:v>1439.671</c:v>
                </c:pt>
                <c:pt idx="2">
                  <c:v>1496.171</c:v>
                </c:pt>
                <c:pt idx="3">
                  <c:v>1545.4079999999999</c:v>
                </c:pt>
                <c:pt idx="4">
                  <c:v>1850.598</c:v>
                </c:pt>
                <c:pt idx="5">
                  <c:v>778.75699999999995</c:v>
                </c:pt>
                <c:pt idx="6">
                  <c:v>1130.6400000000001</c:v>
                </c:pt>
                <c:pt idx="7">
                  <c:v>1538.11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F7-40B0-A710-7F609F7A7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7808000"/>
        <c:axId val="227809920"/>
      </c:barChart>
      <c:catAx>
        <c:axId val="22780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de Comercio Exterior y Turismo.</a:t>
                </a:r>
              </a:p>
            </c:rich>
          </c:tx>
          <c:layout>
            <c:manualLayout>
              <c:xMode val="edge"/>
              <c:yMode val="edge"/>
              <c:x val="2.3942628586340664E-2"/>
              <c:y val="0.95744423496358733"/>
            </c:manualLayout>
          </c:layout>
          <c:overlay val="0"/>
        </c:title>
        <c:numFmt formatCode="0_)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27809920"/>
        <c:crosses val="autoZero"/>
        <c:auto val="1"/>
        <c:lblAlgn val="ctr"/>
        <c:lblOffset val="100"/>
        <c:noMultiLvlLbl val="0"/>
      </c:catAx>
      <c:valAx>
        <c:axId val="227809920"/>
        <c:scaling>
          <c:orientation val="minMax"/>
        </c:scaling>
        <c:delete val="1"/>
        <c:axPos val="l"/>
        <c:numFmt formatCode="0_)" sourceLinked="1"/>
        <c:majorTickMark val="out"/>
        <c:minorTickMark val="none"/>
        <c:tickLblPos val="nextTo"/>
        <c:crossAx val="22780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30</xdr:row>
      <xdr:rowOff>38100</xdr:rowOff>
    </xdr:from>
    <xdr:to>
      <xdr:col>10</xdr:col>
      <xdr:colOff>257175</xdr:colOff>
      <xdr:row>49</xdr:row>
      <xdr:rowOff>161925</xdr:rowOff>
    </xdr:to>
    <xdr:graphicFrame macro="">
      <xdr:nvGraphicFramePr>
        <xdr:cNvPr id="1067" name="Gráfico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 transitionEntry="1"/>
  <dimension ref="A1:AQ891"/>
  <sheetViews>
    <sheetView showGridLines="0" tabSelected="1" topLeftCell="A28" zoomScale="190" zoomScaleNormal="190" workbookViewId="0">
      <selection activeCell="J23" sqref="J23"/>
    </sheetView>
  </sheetViews>
  <sheetFormatPr baseColWidth="10" defaultColWidth="9.7109375" defaultRowHeight="12.75" x14ac:dyDescent="0.2"/>
  <cols>
    <col min="1" max="1" width="1.7109375" customWidth="1"/>
    <col min="2" max="2" width="13.7109375" customWidth="1"/>
    <col min="3" max="12" width="7.140625" customWidth="1"/>
  </cols>
  <sheetData>
    <row r="1" spans="1:43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5" customHeight="1" x14ac:dyDescent="0.25">
      <c r="A2" s="3"/>
      <c r="B2" s="14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5" customHeight="1" x14ac:dyDescent="0.25">
      <c r="A3" s="3"/>
      <c r="B3" s="26" t="s">
        <v>10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6" customHeight="1" x14ac:dyDescent="0.25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4" customHeight="1" x14ac:dyDescent="0.25">
      <c r="A5" s="3"/>
      <c r="B5" s="20" t="s">
        <v>0</v>
      </c>
      <c r="C5" s="21">
        <v>2013</v>
      </c>
      <c r="D5" s="21">
        <v>2014</v>
      </c>
      <c r="E5" s="21">
        <f xml:space="preserve">        2015</f>
        <v>2015</v>
      </c>
      <c r="F5" s="21">
        <v>2016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21">
        <v>2022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s="1" customFormat="1" ht="6" customHeight="1" x14ac:dyDescent="0.25">
      <c r="A6" s="3"/>
      <c r="B6" s="1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1" customFormat="1" ht="15" customHeight="1" x14ac:dyDescent="0.25">
      <c r="A7" s="3"/>
      <c r="B7" s="17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1" customFormat="1" ht="6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1" customFormat="1" ht="15" customHeight="1" x14ac:dyDescent="0.25">
      <c r="A9" s="3"/>
      <c r="B9" s="17" t="s">
        <v>2</v>
      </c>
      <c r="C9" s="5">
        <f t="shared" ref="C9:J9" si="0">SUM(C10:C11)</f>
        <v>883356</v>
      </c>
      <c r="D9" s="5">
        <f t="shared" si="0"/>
        <v>834063</v>
      </c>
      <c r="E9" s="5">
        <f t="shared" si="0"/>
        <v>846658</v>
      </c>
      <c r="F9" s="27">
        <f t="shared" si="0"/>
        <v>1439671</v>
      </c>
      <c r="G9" s="27">
        <f t="shared" si="0"/>
        <v>1496171</v>
      </c>
      <c r="H9" s="27">
        <f t="shared" si="0"/>
        <v>1585438</v>
      </c>
      <c r="I9" s="27">
        <f t="shared" si="0"/>
        <v>1850598</v>
      </c>
      <c r="J9" s="27">
        <f t="shared" si="0"/>
        <v>778757</v>
      </c>
      <c r="K9" s="27">
        <f t="shared" ref="K9:L9" si="1">SUM(K10:K11)</f>
        <v>1130637</v>
      </c>
      <c r="L9" s="27">
        <f t="shared" si="1"/>
        <v>1538114</v>
      </c>
      <c r="M9" s="3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1" customFormat="1" ht="15" customHeight="1" x14ac:dyDescent="0.25">
      <c r="A10" s="3"/>
      <c r="B10" s="18" t="s">
        <v>3</v>
      </c>
      <c r="C10" s="6">
        <v>736047</v>
      </c>
      <c r="D10" s="6">
        <v>700987</v>
      </c>
      <c r="E10" s="6">
        <v>702125</v>
      </c>
      <c r="F10" s="23">
        <v>1214262</v>
      </c>
      <c r="G10" s="23">
        <v>1229786</v>
      </c>
      <c r="H10" s="23">
        <v>1328863</v>
      </c>
      <c r="I10" s="23">
        <v>1537907</v>
      </c>
      <c r="J10" s="23">
        <v>728018</v>
      </c>
      <c r="K10" s="23">
        <v>1032680</v>
      </c>
      <c r="L10" s="23">
        <v>1274386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1" customFormat="1" ht="15" customHeight="1" x14ac:dyDescent="0.25">
      <c r="A11" s="3"/>
      <c r="B11" s="18" t="s">
        <v>4</v>
      </c>
      <c r="C11" s="6">
        <v>147309</v>
      </c>
      <c r="D11" s="6">
        <v>133076</v>
      </c>
      <c r="E11" s="6">
        <v>144533</v>
      </c>
      <c r="F11" s="23">
        <v>225409</v>
      </c>
      <c r="G11" s="23">
        <v>266385</v>
      </c>
      <c r="H11" s="23">
        <v>256575</v>
      </c>
      <c r="I11" s="23">
        <v>312691</v>
      </c>
      <c r="J11" s="23">
        <v>50739</v>
      </c>
      <c r="K11" s="23">
        <v>97957</v>
      </c>
      <c r="L11" s="23">
        <v>263728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1" customFormat="1" ht="6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1" customFormat="1" ht="15" customHeight="1" x14ac:dyDescent="0.25">
      <c r="A13" s="3"/>
      <c r="B13" s="17" t="s">
        <v>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1" customFormat="1" ht="6" customHeight="1" x14ac:dyDescent="0.25">
      <c r="A14" s="3"/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1" customFormat="1" ht="15" customHeight="1" x14ac:dyDescent="0.25">
      <c r="A15" s="3"/>
      <c r="B15" s="17" t="s">
        <v>2</v>
      </c>
      <c r="C15" s="22">
        <f t="shared" ref="C15:J15" si="2">SUM(C16:C17)</f>
        <v>1254123</v>
      </c>
      <c r="D15" s="22">
        <f t="shared" si="2"/>
        <v>1176838</v>
      </c>
      <c r="E15" s="22">
        <f t="shared" si="2"/>
        <v>1186472</v>
      </c>
      <c r="F15" s="22">
        <f t="shared" si="2"/>
        <v>1891070</v>
      </c>
      <c r="G15" s="22">
        <f t="shared" si="2"/>
        <v>1986613</v>
      </c>
      <c r="H15" s="22">
        <f t="shared" si="2"/>
        <v>2082856</v>
      </c>
      <c r="I15" s="22">
        <f t="shared" si="2"/>
        <v>2426226</v>
      </c>
      <c r="J15" s="22">
        <f t="shared" si="2"/>
        <v>1394865</v>
      </c>
      <c r="K15" s="22">
        <f t="shared" ref="K15:L15" si="3">SUM(K16:K17)</f>
        <v>1748330</v>
      </c>
      <c r="L15" s="22">
        <f t="shared" si="3"/>
        <v>2168923</v>
      </c>
      <c r="M15" s="3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1" customFormat="1" ht="15" customHeight="1" x14ac:dyDescent="0.25">
      <c r="A16" s="3"/>
      <c r="B16" s="18" t="s">
        <v>3</v>
      </c>
      <c r="C16" s="23">
        <v>1017268</v>
      </c>
      <c r="D16" s="6">
        <v>997091</v>
      </c>
      <c r="E16" s="6">
        <v>986658</v>
      </c>
      <c r="F16" s="23">
        <v>1594588</v>
      </c>
      <c r="G16" s="23">
        <v>1629393</v>
      </c>
      <c r="H16" s="23">
        <v>1726372</v>
      </c>
      <c r="I16" s="23">
        <v>2012687</v>
      </c>
      <c r="J16" s="23">
        <v>1321032</v>
      </c>
      <c r="K16" s="23">
        <v>1601045</v>
      </c>
      <c r="L16" s="23">
        <v>1802680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s="1" customFormat="1" ht="15" customHeight="1" x14ac:dyDescent="0.25">
      <c r="A17" s="3"/>
      <c r="B17" s="18" t="s">
        <v>4</v>
      </c>
      <c r="C17" s="6">
        <v>236855</v>
      </c>
      <c r="D17" s="6">
        <v>179747</v>
      </c>
      <c r="E17" s="6">
        <v>199814</v>
      </c>
      <c r="F17" s="6">
        <v>296482</v>
      </c>
      <c r="G17" s="6">
        <v>357220</v>
      </c>
      <c r="H17" s="6">
        <v>356484</v>
      </c>
      <c r="I17" s="6">
        <v>413539</v>
      </c>
      <c r="J17" s="6">
        <v>73833</v>
      </c>
      <c r="K17" s="6">
        <v>147285</v>
      </c>
      <c r="L17" s="6">
        <v>366243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s="1" customFormat="1" ht="6" customHeight="1" x14ac:dyDescent="0.25">
      <c r="A18" s="3"/>
      <c r="B18" s="1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15" customHeight="1" x14ac:dyDescent="0.25">
      <c r="A19" s="3"/>
      <c r="B19" s="17" t="s">
        <v>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s="1" customFormat="1" ht="6" customHeight="1" x14ac:dyDescent="0.25">
      <c r="A20" s="3"/>
      <c r="B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1" customFormat="1" ht="15" customHeight="1" x14ac:dyDescent="0.25">
      <c r="A21" s="3"/>
      <c r="B21" s="17" t="s">
        <v>7</v>
      </c>
      <c r="C21" s="7">
        <f t="shared" ref="C21:K21" si="4">C15/C9</f>
        <v>1.4197254561015038</v>
      </c>
      <c r="D21" s="7">
        <f t="shared" si="4"/>
        <v>1.4109701545326911</v>
      </c>
      <c r="E21" s="7">
        <f t="shared" si="4"/>
        <v>1.4013592265117674</v>
      </c>
      <c r="F21" s="7">
        <f t="shared" si="4"/>
        <v>1.3135431636811465</v>
      </c>
      <c r="G21" s="7">
        <f t="shared" si="4"/>
        <v>1.3277980925977044</v>
      </c>
      <c r="H21" s="7">
        <f t="shared" si="4"/>
        <v>1.3137416915704052</v>
      </c>
      <c r="I21" s="7">
        <f t="shared" si="4"/>
        <v>1.3110497255481741</v>
      </c>
      <c r="J21" s="7">
        <f t="shared" si="4"/>
        <v>1.7911428083471481</v>
      </c>
      <c r="K21" s="7">
        <f t="shared" si="4"/>
        <v>1.5463230019891441</v>
      </c>
      <c r="L21" s="7">
        <f>L15/L9</f>
        <v>1.410118495768194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1" customFormat="1" ht="15" customHeight="1" x14ac:dyDescent="0.25">
      <c r="A22" s="3"/>
      <c r="B22" s="18" t="s">
        <v>3</v>
      </c>
      <c r="C22" s="7">
        <f t="shared" ref="C22:K22" si="5">C16/C10</f>
        <v>1.3820693515495615</v>
      </c>
      <c r="D22" s="7">
        <f t="shared" si="5"/>
        <v>1.4224101160221232</v>
      </c>
      <c r="E22" s="7">
        <f t="shared" si="5"/>
        <v>1.4052455047178209</v>
      </c>
      <c r="F22" s="7">
        <f t="shared" si="5"/>
        <v>1.3132157639784494</v>
      </c>
      <c r="G22" s="7">
        <f t="shared" si="5"/>
        <v>1.3249402741615208</v>
      </c>
      <c r="H22" s="7">
        <f t="shared" si="5"/>
        <v>1.2991346737775076</v>
      </c>
      <c r="I22" s="7">
        <f t="shared" si="5"/>
        <v>1.3087182775031261</v>
      </c>
      <c r="J22" s="7">
        <f t="shared" si="5"/>
        <v>1.8145595301215081</v>
      </c>
      <c r="K22" s="7">
        <f t="shared" si="5"/>
        <v>1.5503786264864237</v>
      </c>
      <c r="L22" s="7">
        <f>L16/L10</f>
        <v>1.4145478685421842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1" customFormat="1" ht="15" customHeight="1" x14ac:dyDescent="0.25">
      <c r="A23" s="3"/>
      <c r="B23" s="18" t="s">
        <v>4</v>
      </c>
      <c r="C23" s="7">
        <f t="shared" ref="C23:K23" si="6">C17/C11</f>
        <v>1.6078786767950364</v>
      </c>
      <c r="D23" s="7">
        <f t="shared" si="6"/>
        <v>1.3507093690823289</v>
      </c>
      <c r="E23" s="7">
        <f t="shared" si="6"/>
        <v>1.3824801256460462</v>
      </c>
      <c r="F23" s="7">
        <f t="shared" si="6"/>
        <v>1.3153068422290148</v>
      </c>
      <c r="G23" s="7">
        <f t="shared" si="6"/>
        <v>1.3409914221896879</v>
      </c>
      <c r="H23" s="7">
        <f t="shared" si="6"/>
        <v>1.389394913767904</v>
      </c>
      <c r="I23" s="7">
        <f t="shared" si="6"/>
        <v>1.32251647792869</v>
      </c>
      <c r="J23" s="7">
        <f t="shared" si="6"/>
        <v>1.455152841009874</v>
      </c>
      <c r="K23" s="7">
        <f t="shared" si="6"/>
        <v>1.5035678920342599</v>
      </c>
      <c r="L23" s="7">
        <f t="shared" ref="L23" si="7">L17/L11</f>
        <v>1.3887148880664928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1" customFormat="1" ht="6" customHeight="1" x14ac:dyDescent="0.25">
      <c r="A24" s="3"/>
      <c r="B24" s="19"/>
      <c r="C24" s="12"/>
      <c r="D24" s="8"/>
      <c r="E24" s="8"/>
      <c r="F24" s="8"/>
      <c r="G24" s="8"/>
      <c r="H24" s="12"/>
      <c r="I24" s="12"/>
      <c r="J24" s="12"/>
      <c r="K24" s="12"/>
      <c r="L24" s="1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1" customFormat="1" ht="13.5" customHeight="1" x14ac:dyDescent="0.25">
      <c r="A25" s="3"/>
      <c r="B25" s="9" t="s">
        <v>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1" customFormat="1" ht="10.5" customHeight="1" x14ac:dyDescent="0.25">
      <c r="A26" s="3"/>
      <c r="B26" s="28" t="s">
        <v>11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1" customFormat="1" ht="10.5" customHeight="1" x14ac:dyDescent="0.25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s="1" customFormat="1" ht="10.5" customHeight="1" x14ac:dyDescent="0.25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s="1" customFormat="1" ht="10.5" customHeight="1" x14ac:dyDescent="0.25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13.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5"/>
      <c r="N30" s="15"/>
      <c r="O30" s="15"/>
      <c r="P30" s="15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3.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13"/>
      <c r="M31" s="15"/>
      <c r="N31" s="15"/>
      <c r="O31" s="15"/>
      <c r="P31" s="15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3.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9"/>
      <c r="N32" s="29"/>
      <c r="O32" s="29"/>
      <c r="P32" s="29"/>
      <c r="Q32" s="29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3.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9"/>
      <c r="N33" s="29"/>
      <c r="O33" s="29"/>
      <c r="P33" s="29"/>
      <c r="Q33" s="29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3.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9"/>
      <c r="N34" s="29"/>
      <c r="O34" s="29"/>
      <c r="P34" s="29"/>
      <c r="Q34" s="29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3.5" x14ac:dyDescent="0.25">
      <c r="A35" s="3"/>
      <c r="B35" s="3"/>
      <c r="C35" s="3"/>
      <c r="D35" s="10"/>
      <c r="E35" s="3"/>
      <c r="F35" s="3"/>
      <c r="G35" s="3"/>
      <c r="H35" s="3"/>
      <c r="I35" s="3"/>
      <c r="J35" s="3"/>
      <c r="K35" s="3"/>
      <c r="L35" s="3"/>
      <c r="M35" s="29"/>
      <c r="N35" s="32"/>
      <c r="O35" s="29"/>
      <c r="P35" s="29"/>
      <c r="Q35" s="29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3.5" x14ac:dyDescent="0.25">
      <c r="A36" s="3"/>
      <c r="B36" s="3"/>
      <c r="C36" s="3"/>
      <c r="D36" s="3"/>
      <c r="E36" s="3"/>
      <c r="F36" s="3"/>
      <c r="G36" s="3"/>
      <c r="H36" s="3"/>
      <c r="I36" s="3"/>
      <c r="J36" s="11"/>
      <c r="K36" s="3"/>
      <c r="L36" s="3"/>
      <c r="M36" s="15"/>
      <c r="N36" s="24"/>
      <c r="O36" s="15"/>
      <c r="P36" s="15"/>
      <c r="Q36" s="29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11"/>
      <c r="K37" s="3"/>
      <c r="L37" s="3"/>
      <c r="M37" s="15"/>
      <c r="N37" s="24"/>
      <c r="O37" s="15"/>
      <c r="P37" s="1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11"/>
      <c r="K38" s="3"/>
      <c r="L38" s="3"/>
      <c r="M38" s="15"/>
      <c r="N38" s="24">
        <v>2015</v>
      </c>
      <c r="O38" s="25">
        <v>846.65800000000002</v>
      </c>
      <c r="P38" s="1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11"/>
      <c r="K39" s="3"/>
      <c r="L39" s="3"/>
      <c r="M39" s="15"/>
      <c r="N39" s="24">
        <v>2016</v>
      </c>
      <c r="O39" s="25">
        <v>1439.671</v>
      </c>
      <c r="P39" s="15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11"/>
      <c r="K40" s="3"/>
      <c r="L40" s="3"/>
      <c r="M40" s="15"/>
      <c r="N40" s="24">
        <v>2017</v>
      </c>
      <c r="O40" s="25">
        <v>1496.171</v>
      </c>
      <c r="P40" s="15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11"/>
      <c r="K41" s="3"/>
      <c r="L41" s="3"/>
      <c r="M41" s="15"/>
      <c r="N41" s="24">
        <v>2018</v>
      </c>
      <c r="O41" s="25">
        <v>1545.4079999999999</v>
      </c>
      <c r="P41" s="15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11"/>
      <c r="K42" s="10"/>
      <c r="L42" s="3"/>
      <c r="M42" s="15"/>
      <c r="N42" s="24">
        <v>2019</v>
      </c>
      <c r="O42" s="25">
        <v>1850.598</v>
      </c>
      <c r="P42" s="1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11"/>
      <c r="K43" s="10"/>
      <c r="L43" s="3"/>
      <c r="M43" s="15"/>
      <c r="N43" s="24">
        <v>2020</v>
      </c>
      <c r="O43" s="25">
        <v>778.75699999999995</v>
      </c>
      <c r="P43" s="1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11"/>
      <c r="K44" s="3"/>
      <c r="L44" s="3"/>
      <c r="M44" s="15"/>
      <c r="N44" s="24">
        <v>2021</v>
      </c>
      <c r="O44" s="25">
        <v>1130.6400000000001</v>
      </c>
      <c r="P44" s="15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11"/>
      <c r="K45" s="3"/>
      <c r="L45" s="3"/>
      <c r="M45" s="15"/>
      <c r="N45" s="24">
        <v>2022</v>
      </c>
      <c r="O45" s="25">
        <v>1538.11</v>
      </c>
      <c r="P45" s="1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11"/>
      <c r="K46" s="3"/>
      <c r="L46" s="3"/>
      <c r="M46" s="15"/>
      <c r="N46" s="24"/>
      <c r="O46" s="15"/>
      <c r="P46" s="15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11"/>
      <c r="K47" s="3"/>
      <c r="L47" s="3"/>
      <c r="M47" s="29"/>
      <c r="N47" s="29"/>
      <c r="O47" s="29"/>
      <c r="P47" s="29"/>
      <c r="Q47" s="29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11"/>
      <c r="K48" s="3"/>
      <c r="L48" s="3"/>
      <c r="M48" s="29"/>
      <c r="N48" s="29"/>
      <c r="O48" s="29"/>
      <c r="P48" s="29"/>
      <c r="Q48" s="2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11"/>
      <c r="K49" s="3"/>
      <c r="L49" s="3"/>
      <c r="M49" s="29"/>
      <c r="N49" s="29"/>
      <c r="O49" s="29"/>
      <c r="P49" s="29"/>
      <c r="Q49" s="29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24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11"/>
      <c r="K50" s="3"/>
      <c r="L50" s="3"/>
      <c r="M50" s="29"/>
      <c r="N50" s="29"/>
      <c r="O50" s="29"/>
      <c r="P50" s="29"/>
      <c r="Q50" s="29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5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9"/>
      <c r="N51" s="29"/>
      <c r="O51" s="29"/>
      <c r="P51" s="29"/>
      <c r="Q51" s="29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3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3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3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3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3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3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3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3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3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3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3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3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3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3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3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3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3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3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3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3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3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3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3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3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3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3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3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3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3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3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3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3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3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3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3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3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3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3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3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3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3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3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3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3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3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3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3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3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3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3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3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3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3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3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3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3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3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3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3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3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3.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3.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3.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3.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3.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3.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3.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3.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3.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3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3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3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3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3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3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3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3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3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3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3.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3.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3.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3.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3.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3.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3.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3.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3.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3.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3.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3.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3.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3.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3.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3.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3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3.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3.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3.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3.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3.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3.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3.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3.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3.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3.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3.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3.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3.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3.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3.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3.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3.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3.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3.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3.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3.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3.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3.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3.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3.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3.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3.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3.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3.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3.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3.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3.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3.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3.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3.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3.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3.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3.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3.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3.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3.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3.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3.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3.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3.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3.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3.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3.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3.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3.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3.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3.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3.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3.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3.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3.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3.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3.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3.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3.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3.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3.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3.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3.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3.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3.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3.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3.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3.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3.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3.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3.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3.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3.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3.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3.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3.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3.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3.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3.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3.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3.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3.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3.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3.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3.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3.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3.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3.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3.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3.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3.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3.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3.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3.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3.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3.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3.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3.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3.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3.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3.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3.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3.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3.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3.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3.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3.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3.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3.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3.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3.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3.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3.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3.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3.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3.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3.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3.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3.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3.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3.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3.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3.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3.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3.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3.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3.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3.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3.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3.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3.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3.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3.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3.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3.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3.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3.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3.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3.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3.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3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3.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3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3.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3.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3.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3.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3.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3.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3.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3.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3.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3.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3.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3.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3.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3.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3.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3.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3.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3.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3.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3.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3.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3.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3.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3.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3.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3.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3.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3.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3.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3.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3.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3.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3.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3.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3.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3.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3.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3.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3.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3.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3.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3.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3.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3.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3.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3.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3.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3.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3.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3.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3.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3.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3.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3.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3.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3.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3.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3.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3.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3.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3.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3.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3.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3.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3.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3.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3.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3.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3.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3.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3.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3.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3.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3.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3.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3.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3.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3.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3.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3.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3.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3.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3.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3.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3.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3.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3.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3.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3.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3.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3.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3.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3.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3.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3.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3.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3.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3.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3.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3.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3.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3.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3.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3.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3.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3.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3.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3.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3.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3.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3.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3.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3.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3.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3.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3.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3.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3.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3.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3.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3.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3.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3.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3.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3.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3.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3.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3.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3.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3.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3.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3.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3.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3.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3.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3.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3.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3.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3.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3.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3.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3.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3.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3.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3.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3.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3.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3.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3.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3.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3.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3.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3.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3.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3.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3.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3.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3.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3.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3.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3.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3.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3.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3.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3.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3.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3.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3.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3.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3.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3.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3.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3.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3.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3.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3.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3.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3.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3.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3.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3.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3.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3.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3.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3.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3.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3.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3.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3.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3.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3.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3.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3.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3.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3.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3.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3.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3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3.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3.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3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3.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3.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3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3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3.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3.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3.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3.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3.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3.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3.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3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3.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3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3.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3.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3.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3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3.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3.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3.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3.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3.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3.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3.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3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3.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3.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3.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3.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3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3.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3.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3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3.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3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3.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3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3.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3.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3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3.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3.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3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3.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3.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3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3.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3.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3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3.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3.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3.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3.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3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3.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3.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3.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3.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3.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3.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3.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3.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3.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3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3.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3.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3.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3.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3.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3.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3.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3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3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3.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3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3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3.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3.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3.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3.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3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3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3.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3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3.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3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3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3.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3.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3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3.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3.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3.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3.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3.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3.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3.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3.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3.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3.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3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3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3.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3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3.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3.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3.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3.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3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3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3.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3.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3.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3.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3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3.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3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3.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3.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3.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3.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3.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3.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3.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3.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3.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3.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3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3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3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3.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3.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3.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3.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3.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3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3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3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3.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3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3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3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3.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3.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3.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3.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3.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3.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3.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3.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3.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3.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3.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3.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3.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3.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3.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3.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3.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3.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3.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3.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3.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3.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3.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3.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3.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3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3.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3.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3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3.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3.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3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3.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3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3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3.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3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3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3.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3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3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3.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3.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3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3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3.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3.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3.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3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3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3.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3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3.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3.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3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3.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3.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3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3.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3.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3.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3.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3.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3.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3.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3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3.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3.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3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3.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3.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3.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3.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3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3.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3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3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3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3.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3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3.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3.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3.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3.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3.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3.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3.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3.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3.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3.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3.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3.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3.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3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3.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3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3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3.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3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3.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3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3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3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3.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3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3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3.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3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3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3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3.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3.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3.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3.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3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3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3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3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3.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3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3.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3.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3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3.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3.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3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3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3.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3.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3.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3.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3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3.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3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3.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3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3.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3.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3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3.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3.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3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3.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3.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3.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3.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3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3.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3.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3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3.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3.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3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3.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3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3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3.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3.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3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3.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3.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3.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3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3.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3.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3.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3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3.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3.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3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3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3.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3.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3.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3.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3.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3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3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3.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3.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3.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3.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3.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3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3.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3.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3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3.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3.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3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3.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3.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3.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3.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3.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3.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3.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3.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3.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3.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3.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3.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3.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3.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3.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3.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3.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3.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3.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3.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3.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3.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3.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3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3.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3.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3.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3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3.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3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3.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3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3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3.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3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3.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3.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3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3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3.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3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3.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3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3.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3.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3.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3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3.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3.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3.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3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3.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3.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3.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3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3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3.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3.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3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3.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3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3.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</sheetData>
  <phoneticPr fontId="2" type="noConversion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  20,2  </vt:lpstr>
      <vt:lpstr>\a</vt:lpstr>
      <vt:lpstr>'  20,2  '!A_impresión_IM</vt:lpstr>
      <vt:lpstr>'  20,2  '!Área_de_impresión</vt:lpstr>
      <vt:lpstr>FLUJO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2014-09-22T17:06:52Z</cp:lastPrinted>
  <dcterms:created xsi:type="dcterms:W3CDTF">1996-10-25T16:24:11Z</dcterms:created>
  <dcterms:modified xsi:type="dcterms:W3CDTF">2024-02-06T16:00:22Z</dcterms:modified>
</cp:coreProperties>
</file>