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18 Comercio                                                                OK\"/>
    </mc:Choice>
  </mc:AlternateContent>
  <bookViews>
    <workbookView xWindow="0" yWindow="0" windowWidth="21600" windowHeight="9735" tabRatio="338"/>
  </bookViews>
  <sheets>
    <sheet name="  18,3  " sheetId="1" r:id="rId1"/>
  </sheets>
  <definedNames>
    <definedName name="_xlnm.Print_Area" localSheetId="0">'  18,3  '!$B$2:$R$35</definedName>
  </definedNames>
  <calcPr calcId="162913"/>
</workbook>
</file>

<file path=xl/calcChain.xml><?xml version="1.0" encoding="utf-8"?>
<calcChain xmlns="http://schemas.openxmlformats.org/spreadsheetml/2006/main">
  <c r="D20" i="1" l="1"/>
  <c r="C20" i="1" s="1"/>
  <c r="D19" i="1"/>
  <c r="C19" i="1" s="1"/>
  <c r="D18" i="1"/>
  <c r="D17" i="1"/>
  <c r="D16" i="1"/>
  <c r="D15" i="1"/>
  <c r="D14" i="1"/>
  <c r="C14" i="1" s="1"/>
  <c r="D13" i="1"/>
  <c r="C13" i="1" s="1"/>
  <c r="D12" i="1"/>
  <c r="C12" i="1" s="1"/>
  <c r="D11" i="1"/>
  <c r="C11" i="1" s="1"/>
  <c r="D10" i="1"/>
  <c r="D9" i="1"/>
  <c r="I20" i="1"/>
  <c r="I19" i="1"/>
  <c r="I18" i="1"/>
  <c r="C18" i="1" s="1"/>
  <c r="I17" i="1"/>
  <c r="C17" i="1" s="1"/>
  <c r="I16" i="1"/>
  <c r="C16" i="1" s="1"/>
  <c r="I15" i="1"/>
  <c r="C15" i="1" s="1"/>
  <c r="I14" i="1"/>
  <c r="I13" i="1"/>
  <c r="I12" i="1"/>
  <c r="I11" i="1"/>
  <c r="I10" i="1"/>
  <c r="C10" i="1" s="1"/>
  <c r="I9" i="1"/>
  <c r="C9" i="1" s="1"/>
  <c r="Q17" i="1"/>
  <c r="M20" i="1"/>
  <c r="M19" i="1"/>
  <c r="M18" i="1"/>
  <c r="M17" i="1"/>
  <c r="M16" i="1"/>
  <c r="M15" i="1"/>
  <c r="M14" i="1"/>
  <c r="M13" i="1"/>
  <c r="M12" i="1"/>
  <c r="M11" i="1"/>
  <c r="M10" i="1"/>
  <c r="M9" i="1"/>
  <c r="Q32" i="1"/>
  <c r="Q31" i="1"/>
  <c r="Q30" i="1"/>
  <c r="Q29" i="1"/>
  <c r="Q28" i="1"/>
  <c r="Q27" i="1"/>
  <c r="Q26" i="1"/>
  <c r="Q25" i="1"/>
  <c r="Q24" i="1"/>
  <c r="Q23" i="1"/>
  <c r="Q22" i="1"/>
  <c r="Q21" i="1"/>
  <c r="Q19" i="1"/>
  <c r="Q13" i="1"/>
  <c r="Q10" i="1"/>
  <c r="M33" i="1"/>
  <c r="M32" i="1"/>
  <c r="M31" i="1"/>
  <c r="M30" i="1"/>
  <c r="M29" i="1"/>
  <c r="M28" i="1"/>
  <c r="M27" i="1"/>
  <c r="M26" i="1"/>
  <c r="M25" i="1"/>
  <c r="M24" i="1"/>
  <c r="M23" i="1"/>
  <c r="M22" i="1"/>
  <c r="I33" i="1"/>
  <c r="I32" i="1"/>
  <c r="I31" i="1"/>
  <c r="I30" i="1"/>
  <c r="I29" i="1"/>
  <c r="I28" i="1"/>
  <c r="I27" i="1"/>
  <c r="I26" i="1"/>
  <c r="I25" i="1"/>
  <c r="I24" i="1"/>
  <c r="I23" i="1"/>
  <c r="I22" i="1"/>
  <c r="D33" i="1"/>
  <c r="D32" i="1"/>
  <c r="D31" i="1"/>
  <c r="D30" i="1"/>
  <c r="D29" i="1"/>
  <c r="D28" i="1"/>
  <c r="D27" i="1"/>
  <c r="D26" i="1"/>
  <c r="D25" i="1"/>
  <c r="D24" i="1"/>
  <c r="D23" i="1"/>
  <c r="D22" i="1"/>
  <c r="Q20" i="1"/>
  <c r="Q18" i="1"/>
  <c r="Q16" i="1"/>
  <c r="Q15" i="1"/>
  <c r="Q14" i="1"/>
  <c r="Q12" i="1"/>
  <c r="Q11" i="1"/>
  <c r="Q9" i="1"/>
  <c r="R8" i="1"/>
  <c r="Q8" i="1" s="1"/>
  <c r="O8" i="1"/>
  <c r="M8" i="1" s="1"/>
  <c r="N8" i="1"/>
  <c r="K8" i="1"/>
  <c r="J8" i="1"/>
  <c r="I8" i="1"/>
  <c r="G8" i="1"/>
  <c r="F8" i="1"/>
  <c r="E8" i="1"/>
  <c r="D8" i="1" s="1"/>
  <c r="C26" i="1" l="1"/>
  <c r="C29" i="1"/>
  <c r="C8" i="1"/>
  <c r="C25" i="1"/>
  <c r="C24" i="1"/>
  <c r="C23" i="1"/>
  <c r="C22" i="1"/>
  <c r="C33" i="1"/>
  <c r="C32" i="1"/>
  <c r="C31" i="1"/>
  <c r="C30" i="1"/>
  <c r="C28" i="1"/>
  <c r="C27" i="1"/>
  <c r="Q33" i="1" l="1"/>
  <c r="E21" i="1" l="1"/>
  <c r="F21" i="1" l="1"/>
  <c r="G21" i="1"/>
  <c r="J21" i="1"/>
  <c r="K21" i="1"/>
  <c r="N21" i="1"/>
  <c r="O21" i="1"/>
  <c r="M21" i="1" l="1"/>
  <c r="I21" i="1"/>
  <c r="D21" i="1"/>
  <c r="C21" i="1" l="1"/>
</calcChain>
</file>

<file path=xl/sharedStrings.xml><?xml version="1.0" encoding="utf-8"?>
<sst xmlns="http://schemas.openxmlformats.org/spreadsheetml/2006/main" count="87" uniqueCount="26">
  <si>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</si>
  <si>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</si>
  <si>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</si>
  <si>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</si>
  <si>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</si>
  <si>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</si>
  <si>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</si>
  <si>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</si>
  <si>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</si>
  <si>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</si>
  <si>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</si>
  <si>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</si>
  <si>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Año             Mes</t>
  </si>
  <si>
    <t>Total</t>
  </si>
  <si>
    <t>Chincha</t>
  </si>
  <si>
    <t>Pisco</t>
  </si>
  <si>
    <t>Ica</t>
  </si>
  <si>
    <t>Espárrago Fresco</t>
  </si>
  <si>
    <t>Espárrago en Conserva</t>
  </si>
  <si>
    <t>Espárrago Congelado</t>
  </si>
  <si>
    <t>Espárrago Deshidratado</t>
  </si>
  <si>
    <t>-</t>
  </si>
  <si>
    <t xml:space="preserve">   </t>
  </si>
  <si>
    <t>Fuente: Dirección Regional Agraria - Dirección de Información Agraria.</t>
  </si>
  <si>
    <t>18.3  ICA: VENTA MENSUAL DE ESPÁRRAGO PROCESADO EN PLANTAS POR PROVINCIA, 2021 - 2022</t>
  </si>
  <si>
    <t xml:space="preserve">          (Toneladas)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</si>
</sst>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###\ ###"/>
  </numFmts>
  <fonts count="11" x14ac:knownFonts="1">
    <font>
      <sz val="10"/>
      <name val="Arial"/>
    </font>
    <font>
      <sz val="8"/>
      <name val="Arial"/>
      <family val="2"/>
    </font>
    <font>
      <b/>
      <sz val="8"/>
      <name val="Arial Narrow"/>
      <family val="2"/>
    </font>
    <font>
      <b/>
      <sz val="8"/>
      <color indexed="12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10"/>
      <name val="Arial Narrow"/>
      <family val="2"/>
    </font>
    <font>
      <sz val="8"/>
      <color rgb="FFFF0000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0" fontId="7" fillId="0" borderId="0" xfId="0" applyFont="1"/>
    <xf numFmtId="164" fontId="4" fillId="0" borderId="0" xfId="0" applyNumberFormat="1" applyFont="1" applyFill="1" applyBorder="1"/>
    <xf numFmtId="165" fontId="4" fillId="0" borderId="0" xfId="0" applyNumberFormat="1" applyFont="1"/>
    <xf numFmtId="0" fontId="4" fillId="0" borderId="0" xfId="0" applyFont="1" applyBorder="1" applyAlignment="1">
      <alignment horizontal="left"/>
    </xf>
    <xf numFmtId="0" fontId="4" fillId="0" borderId="5" xfId="0" applyFont="1" applyBorder="1"/>
    <xf numFmtId="0" fontId="2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/>
    <xf numFmtId="0" fontId="2" fillId="0" borderId="0" xfId="0" applyFont="1"/>
    <xf numFmtId="0" fontId="2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8" fillId="0" borderId="0" xfId="0" applyFont="1"/>
    <xf numFmtId="166" fontId="2" fillId="0" borderId="0" xfId="0" applyNumberFormat="1" applyFont="1" applyFill="1" applyAlignment="1">
      <alignment horizontal="right"/>
    </xf>
    <xf numFmtId="166" fontId="5" fillId="0" borderId="0" xfId="0" quotePrefix="1" applyNumberFormat="1" applyFont="1" applyFill="1" applyAlignment="1">
      <alignment horizontal="right"/>
    </xf>
    <xf numFmtId="166" fontId="4" fillId="0" borderId="0" xfId="0" applyNumberFormat="1" applyFont="1" applyFill="1" applyAlignment="1">
      <alignment horizontal="right"/>
    </xf>
    <xf numFmtId="166" fontId="4" fillId="2" borderId="0" xfId="0" applyNumberFormat="1" applyFont="1" applyFill="1" applyBorder="1"/>
    <xf numFmtId="166" fontId="4" fillId="0" borderId="0" xfId="0" applyNumberFormat="1" applyFont="1" applyFill="1" applyBorder="1"/>
    <xf numFmtId="166" fontId="6" fillId="0" borderId="0" xfId="0" applyNumberFormat="1" applyFont="1" applyFill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6" fillId="0" borderId="0" xfId="0" quotePrefix="1" applyNumberFormat="1" applyFont="1" applyFill="1" applyAlignment="1">
      <alignment horizontal="right"/>
    </xf>
    <xf numFmtId="166" fontId="6" fillId="2" borderId="0" xfId="0" quotePrefix="1" applyNumberFormat="1" applyFont="1" applyFill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Alignment="1">
      <alignment horizontal="right"/>
    </xf>
    <xf numFmtId="0" fontId="9" fillId="0" borderId="0" xfId="0" applyFont="1" applyAlignment="1">
      <alignment horizontal="left"/>
    </xf>
    <xf numFmtId="166" fontId="2" fillId="0" borderId="0" xfId="0" quotePrefix="1" applyNumberFormat="1" applyFont="1" applyFill="1" applyAlignment="1">
      <alignment horizontal="right"/>
    </xf>
    <xf numFmtId="0" fontId="10" fillId="0" borderId="0" xfId="0" applyFont="1"/>
    <xf numFmtId="166" fontId="4" fillId="0" borderId="0" xfId="0" applyNumberFormat="1" applyFont="1"/>
    <xf numFmtId="0" fontId="2" fillId="0" borderId="6" xfId="0" applyFont="1" applyBorder="1" applyAlignment="1">
      <alignment horizontal="right" vertical="center" indent="1"/>
    </xf>
    <xf numFmtId="0" fontId="4" fillId="0" borderId="7" xfId="0" applyFont="1" applyBorder="1" applyAlignment="1">
      <alignment horizontal="right" vertical="center" indent="1"/>
    </xf>
    <xf numFmtId="0" fontId="2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showGridLines="0" tabSelected="1" zoomScale="220" zoomScaleNormal="220" workbookViewId="0">
      <pane ySplit="6" topLeftCell="A7" activePane="bottomLeft" state="frozen"/>
      <selection pane="bottomLeft" activeCell="D3" sqref="D3"/>
    </sheetView>
  </sheetViews>
  <sheetFormatPr baseColWidth="10" defaultRowHeight="12.75" x14ac:dyDescent="0.2"/>
  <cols>
    <col min="1" max="1" width="1.7109375" customWidth="1"/>
    <col min="2" max="7" width="8.7109375" customWidth="1"/>
    <col min="8" max="8" width="0.85546875" customWidth="1"/>
    <col min="9" max="11" width="8.7109375" customWidth="1"/>
    <col min="12" max="12" width="0.85546875" customWidth="1"/>
    <col min="13" max="15" width="8.7109375" customWidth="1"/>
    <col min="16" max="16" width="0.85546875" customWidth="1"/>
    <col min="17" max="18" width="8.7109375" customWidth="1"/>
  </cols>
  <sheetData>
    <row r="1" spans="1:25" ht="9" customHeight="1" x14ac:dyDescent="0.25">
      <c r="A1" s="1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3.5" x14ac:dyDescent="0.25">
      <c r="A2" s="6"/>
      <c r="B2" s="35" t="s">
        <v>24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  <c r="S2" s="6"/>
      <c r="T2" s="6"/>
      <c r="U2" s="6"/>
      <c r="V2" s="23"/>
      <c r="W2" s="6"/>
      <c r="X2" s="6"/>
      <c r="Y2" s="6"/>
    </row>
    <row r="3" spans="1:25" ht="13.5" x14ac:dyDescent="0.25">
      <c r="A3" s="6"/>
      <c r="B3" s="14" t="s">
        <v>25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"/>
      <c r="O3" s="2"/>
      <c r="P3" s="2"/>
      <c r="Q3" s="2"/>
      <c r="R3" s="6"/>
      <c r="S3" s="6"/>
      <c r="T3" s="6"/>
      <c r="U3" s="6"/>
      <c r="V3" s="6"/>
      <c r="W3" s="6"/>
      <c r="X3" s="6"/>
      <c r="Y3" s="6"/>
    </row>
    <row r="4" spans="1:25" ht="4.5" customHeight="1" x14ac:dyDescent="0.25">
      <c r="A4" s="6"/>
      <c r="B4" s="3"/>
      <c r="C4" s="5"/>
      <c r="D4" s="5"/>
      <c r="E4" s="3"/>
      <c r="F4" s="3"/>
      <c r="G4" s="3"/>
      <c r="H4" s="3"/>
      <c r="I4" s="3"/>
      <c r="J4" s="3"/>
      <c r="K4" s="3"/>
      <c r="L4" s="3"/>
      <c r="M4" s="6"/>
      <c r="N4" s="3"/>
      <c r="O4" s="3"/>
      <c r="P4" s="3"/>
      <c r="Q4" s="3"/>
      <c r="R4" s="6"/>
      <c r="S4" s="6"/>
      <c r="T4" s="6"/>
      <c r="U4" s="6"/>
      <c r="V4" s="6"/>
      <c r="W4" s="6"/>
      <c r="X4" s="6"/>
      <c r="Y4" s="6"/>
    </row>
    <row r="5" spans="1:25" ht="24" customHeight="1" x14ac:dyDescent="0.25">
      <c r="A5" s="7"/>
      <c r="B5" s="41" t="s">
        <v>12</v>
      </c>
      <c r="C5" s="39" t="s">
        <v>13</v>
      </c>
      <c r="D5" s="44" t="s">
        <v>17</v>
      </c>
      <c r="E5" s="44"/>
      <c r="F5" s="44"/>
      <c r="G5" s="44"/>
      <c r="H5" s="21"/>
      <c r="I5" s="44" t="s">
        <v>18</v>
      </c>
      <c r="J5" s="44"/>
      <c r="K5" s="44"/>
      <c r="L5" s="21"/>
      <c r="M5" s="44" t="s">
        <v>19</v>
      </c>
      <c r="N5" s="44"/>
      <c r="O5" s="44"/>
      <c r="P5" s="21"/>
      <c r="Q5" s="43" t="s">
        <v>20</v>
      </c>
      <c r="R5" s="43"/>
      <c r="S5" s="6"/>
      <c r="T5" s="6"/>
      <c r="U5" s="6"/>
      <c r="V5" s="6"/>
      <c r="W5" s="6"/>
      <c r="X5" s="6"/>
      <c r="Y5" s="6"/>
    </row>
    <row r="6" spans="1:25" ht="15" customHeight="1" x14ac:dyDescent="0.25">
      <c r="A6" s="7"/>
      <c r="B6" s="42"/>
      <c r="C6" s="40"/>
      <c r="D6" s="20" t="s">
        <v>13</v>
      </c>
      <c r="E6" s="20" t="s">
        <v>14</v>
      </c>
      <c r="F6" s="20" t="s">
        <v>15</v>
      </c>
      <c r="G6" s="20" t="s">
        <v>16</v>
      </c>
      <c r="H6" s="20"/>
      <c r="I6" s="20" t="s">
        <v>13</v>
      </c>
      <c r="J6" s="20" t="s">
        <v>14</v>
      </c>
      <c r="K6" s="20" t="s">
        <v>16</v>
      </c>
      <c r="L6" s="20"/>
      <c r="M6" s="20" t="s">
        <v>13</v>
      </c>
      <c r="N6" s="20" t="s">
        <v>14</v>
      </c>
      <c r="O6" s="20" t="s">
        <v>16</v>
      </c>
      <c r="P6" s="20"/>
      <c r="Q6" s="20" t="s">
        <v>13</v>
      </c>
      <c r="R6" s="20" t="s">
        <v>16</v>
      </c>
      <c r="S6" s="6"/>
      <c r="T6" s="6"/>
      <c r="U6" s="6"/>
      <c r="V6" s="6"/>
      <c r="W6" s="6"/>
      <c r="X6" s="6"/>
      <c r="Y6" s="6"/>
    </row>
    <row r="7" spans="1:25" ht="4.5" customHeight="1" x14ac:dyDescent="0.25">
      <c r="A7" s="7"/>
      <c r="B7" s="1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3.5" x14ac:dyDescent="0.25">
      <c r="A8" s="7"/>
      <c r="B8" s="16">
        <v>2021</v>
      </c>
      <c r="C8" s="24">
        <f>SUM(C9:C20)</f>
        <v>62162.153999999995</v>
      </c>
      <c r="D8" s="24">
        <f>SUM(E8:G8)</f>
        <v>54068.642</v>
      </c>
      <c r="E8" s="24">
        <f>SUM(E9:E20)</f>
        <v>9605.3119999999999</v>
      </c>
      <c r="F8" s="24">
        <f>SUM(F9:F20)</f>
        <v>6696.3189999999995</v>
      </c>
      <c r="G8" s="24">
        <f>SUM(G9:G20)</f>
        <v>37767.010999999999</v>
      </c>
      <c r="H8" s="24"/>
      <c r="I8" s="24">
        <f t="shared" ref="I8:I21" si="0">SUM(J8:K8)</f>
        <v>907.81600000000003</v>
      </c>
      <c r="J8" s="24">
        <f>SUM(J9:J20)</f>
        <v>329.16800000000001</v>
      </c>
      <c r="K8" s="24">
        <f>SUM(K9:K20)</f>
        <v>578.64800000000002</v>
      </c>
      <c r="L8" s="24"/>
      <c r="M8" s="24">
        <f>SUM(N8:O8)</f>
        <v>7183.3230000000003</v>
      </c>
      <c r="N8" s="24">
        <f>SUM(N9:N20)</f>
        <v>1644.299</v>
      </c>
      <c r="O8" s="24">
        <f>SUM(O9:O20)</f>
        <v>5539.0240000000003</v>
      </c>
      <c r="P8" s="24"/>
      <c r="Q8" s="36">
        <f t="shared" ref="Q8" si="1">R8</f>
        <v>2.3730000000000002</v>
      </c>
      <c r="R8" s="24">
        <f>SUM(R9:R20)</f>
        <v>2.3730000000000002</v>
      </c>
      <c r="S8" s="6"/>
      <c r="T8" s="38"/>
      <c r="U8" s="6"/>
      <c r="V8" s="6"/>
      <c r="W8" s="6"/>
      <c r="X8" s="6"/>
      <c r="Y8" s="6"/>
    </row>
    <row r="9" spans="1:25" ht="13.5" x14ac:dyDescent="0.25">
      <c r="A9" s="7"/>
      <c r="B9" s="17" t="s">
        <v>0</v>
      </c>
      <c r="C9" s="26">
        <f>D9+M9+I9</f>
        <v>4488.7720000000008</v>
      </c>
      <c r="D9" s="26">
        <f>SUM(E9:G9)</f>
        <v>4151.8160000000007</v>
      </c>
      <c r="E9" s="27">
        <v>524.44899999999996</v>
      </c>
      <c r="F9" s="27">
        <v>595.56500000000005</v>
      </c>
      <c r="G9" s="27">
        <v>3031.8020000000001</v>
      </c>
      <c r="H9" s="28"/>
      <c r="I9" s="26">
        <f t="shared" si="0"/>
        <v>83.766999999999996</v>
      </c>
      <c r="J9" s="33">
        <v>12.135999999999999</v>
      </c>
      <c r="K9" s="33">
        <v>71.631</v>
      </c>
      <c r="L9" s="27"/>
      <c r="M9" s="29">
        <f>SUM(N9:O9)</f>
        <v>253.18899999999999</v>
      </c>
      <c r="N9" s="30">
        <v>51.033999999999999</v>
      </c>
      <c r="O9" s="28">
        <v>202.155</v>
      </c>
      <c r="P9" s="28"/>
      <c r="Q9" s="31" t="str">
        <f>R9</f>
        <v>-</v>
      </c>
      <c r="R9" s="31" t="s">
        <v>21</v>
      </c>
      <c r="S9" s="6"/>
      <c r="T9" s="6"/>
      <c r="U9" s="6"/>
      <c r="V9" s="6"/>
      <c r="W9" s="6"/>
      <c r="X9" s="6"/>
      <c r="Y9" s="6"/>
    </row>
    <row r="10" spans="1:25" ht="13.5" x14ac:dyDescent="0.25">
      <c r="A10" s="7"/>
      <c r="B10" s="17" t="s">
        <v>1</v>
      </c>
      <c r="C10" s="26">
        <f t="shared" ref="C10:C16" si="2">D10+I10+M10</f>
        <v>733.41399999999999</v>
      </c>
      <c r="D10" s="26">
        <f t="shared" ref="D10:D20" si="3">SUM(E10:G10)</f>
        <v>354.70400000000001</v>
      </c>
      <c r="E10" s="27">
        <v>239.024</v>
      </c>
      <c r="F10" s="32">
        <v>21.238</v>
      </c>
      <c r="G10" s="27">
        <v>94.441999999999993</v>
      </c>
      <c r="H10" s="28"/>
      <c r="I10" s="26">
        <f t="shared" si="0"/>
        <v>49.066000000000003</v>
      </c>
      <c r="J10" s="33">
        <v>6.9269999999999996</v>
      </c>
      <c r="K10" s="27">
        <v>42.139000000000003</v>
      </c>
      <c r="L10" s="27"/>
      <c r="M10" s="29">
        <f t="shared" ref="M10:M20" si="4">SUM(N10:O10)</f>
        <v>329.64400000000001</v>
      </c>
      <c r="N10" s="28">
        <v>126</v>
      </c>
      <c r="O10" s="28">
        <v>203.64400000000001</v>
      </c>
      <c r="P10" s="28"/>
      <c r="Q10" s="31" t="str">
        <f t="shared" ref="Q10" si="5">R10</f>
        <v>-</v>
      </c>
      <c r="R10" s="31" t="s">
        <v>21</v>
      </c>
      <c r="S10" s="6"/>
      <c r="T10" s="6"/>
      <c r="U10" s="6"/>
      <c r="V10" s="6"/>
      <c r="W10" s="6"/>
      <c r="X10" s="6"/>
      <c r="Y10" s="6"/>
    </row>
    <row r="11" spans="1:25" ht="13.5" x14ac:dyDescent="0.25">
      <c r="A11" s="7"/>
      <c r="B11" s="17" t="s">
        <v>2</v>
      </c>
      <c r="C11" s="26">
        <f t="shared" si="2"/>
        <v>1615.0459999999998</v>
      </c>
      <c r="D11" s="26">
        <f t="shared" si="3"/>
        <v>1095.73</v>
      </c>
      <c r="E11" s="27">
        <v>588.46299999999997</v>
      </c>
      <c r="F11" s="33" t="s">
        <v>21</v>
      </c>
      <c r="G11" s="27">
        <v>507.267</v>
      </c>
      <c r="H11" s="28"/>
      <c r="I11" s="26">
        <f t="shared" si="0"/>
        <v>5.9820000000000002</v>
      </c>
      <c r="J11" s="33" t="s">
        <v>21</v>
      </c>
      <c r="K11" s="34">
        <v>5.9820000000000002</v>
      </c>
      <c r="L11" s="34"/>
      <c r="M11" s="29">
        <f t="shared" si="4"/>
        <v>513.33399999999995</v>
      </c>
      <c r="N11" s="28">
        <v>116.15300000000001</v>
      </c>
      <c r="O11" s="28">
        <v>397.18099999999998</v>
      </c>
      <c r="P11" s="28"/>
      <c r="Q11" s="31" t="str">
        <f t="shared" ref="Q11:Q12" si="6">R11</f>
        <v>-</v>
      </c>
      <c r="R11" s="31" t="s">
        <v>21</v>
      </c>
      <c r="S11" s="6"/>
      <c r="T11" s="6"/>
      <c r="U11" s="6"/>
      <c r="V11" s="6"/>
      <c r="W11" s="6"/>
      <c r="X11" s="6"/>
      <c r="Y11" s="6"/>
    </row>
    <row r="12" spans="1:25" ht="13.5" x14ac:dyDescent="0.25">
      <c r="A12" s="7"/>
      <c r="B12" s="17" t="s">
        <v>3</v>
      </c>
      <c r="C12" s="26">
        <f t="shared" si="2"/>
        <v>5157.1950000000006</v>
      </c>
      <c r="D12" s="26">
        <f t="shared" si="3"/>
        <v>4193.7070000000003</v>
      </c>
      <c r="E12" s="27">
        <v>1084.4369999999999</v>
      </c>
      <c r="F12" s="27">
        <v>426.9</v>
      </c>
      <c r="G12" s="33">
        <v>2682.37</v>
      </c>
      <c r="H12" s="28"/>
      <c r="I12" s="26">
        <f t="shared" si="0"/>
        <v>24.582000000000001</v>
      </c>
      <c r="J12" s="33" t="s">
        <v>21</v>
      </c>
      <c r="K12" s="27">
        <v>24.582000000000001</v>
      </c>
      <c r="L12" s="27"/>
      <c r="M12" s="29">
        <f t="shared" si="4"/>
        <v>938.90599999999995</v>
      </c>
      <c r="N12" s="28">
        <v>212.554</v>
      </c>
      <c r="O12" s="28">
        <v>726.35199999999998</v>
      </c>
      <c r="P12" s="28"/>
      <c r="Q12" s="31" t="str">
        <f t="shared" si="6"/>
        <v>-</v>
      </c>
      <c r="R12" s="31" t="s">
        <v>21</v>
      </c>
      <c r="S12" s="6"/>
      <c r="T12" s="6"/>
      <c r="U12" s="6"/>
      <c r="V12" s="6"/>
      <c r="W12" s="6"/>
      <c r="X12" s="6"/>
      <c r="Y12" s="6"/>
    </row>
    <row r="13" spans="1:25" ht="13.5" x14ac:dyDescent="0.25">
      <c r="A13" s="7"/>
      <c r="B13" s="17" t="s">
        <v>4</v>
      </c>
      <c r="C13" s="26">
        <f t="shared" si="2"/>
        <v>5754.405999999999</v>
      </c>
      <c r="D13" s="26">
        <f t="shared" si="3"/>
        <v>4735.6509999999998</v>
      </c>
      <c r="E13" s="27">
        <v>1073.819</v>
      </c>
      <c r="F13" s="27">
        <v>333.45600000000002</v>
      </c>
      <c r="G13" s="27">
        <v>3328.3760000000002</v>
      </c>
      <c r="H13" s="28"/>
      <c r="I13" s="26">
        <f t="shared" si="0"/>
        <v>111.41399999999999</v>
      </c>
      <c r="J13" s="27">
        <v>16.18</v>
      </c>
      <c r="K13" s="27">
        <v>95.233999999999995</v>
      </c>
      <c r="L13" s="27"/>
      <c r="M13" s="29">
        <f t="shared" si="4"/>
        <v>907.34099999999989</v>
      </c>
      <c r="N13" s="28">
        <v>238.36799999999999</v>
      </c>
      <c r="O13" s="28">
        <v>668.97299999999996</v>
      </c>
      <c r="P13" s="28"/>
      <c r="Q13" s="31" t="str">
        <f t="shared" ref="Q13" si="7">R13</f>
        <v>-</v>
      </c>
      <c r="R13" s="31" t="s">
        <v>21</v>
      </c>
      <c r="S13" s="6"/>
      <c r="T13" s="6"/>
      <c r="U13" s="6"/>
      <c r="V13" s="6"/>
      <c r="W13" s="6"/>
      <c r="X13" s="6"/>
      <c r="Y13" s="6"/>
    </row>
    <row r="14" spans="1:25" ht="13.5" x14ac:dyDescent="0.25">
      <c r="A14" s="7"/>
      <c r="B14" s="17" t="s">
        <v>5</v>
      </c>
      <c r="C14" s="26">
        <f t="shared" si="2"/>
        <v>2975.3360000000002</v>
      </c>
      <c r="D14" s="26">
        <f t="shared" si="3"/>
        <v>2324.239</v>
      </c>
      <c r="E14" s="32">
        <v>33.094000000000001</v>
      </c>
      <c r="F14" s="27">
        <v>15.878</v>
      </c>
      <c r="G14" s="27">
        <v>2275.2669999999998</v>
      </c>
      <c r="H14" s="28"/>
      <c r="I14" s="26">
        <f t="shared" si="0"/>
        <v>77.134</v>
      </c>
      <c r="J14" s="27">
        <v>44.604999999999997</v>
      </c>
      <c r="K14" s="27">
        <v>32.529000000000003</v>
      </c>
      <c r="L14" s="27"/>
      <c r="M14" s="29">
        <f t="shared" si="4"/>
        <v>573.96299999999997</v>
      </c>
      <c r="N14" s="28">
        <v>157</v>
      </c>
      <c r="O14" s="28">
        <v>416.96300000000002</v>
      </c>
      <c r="P14" s="28"/>
      <c r="Q14" s="31" t="str">
        <f>R14</f>
        <v>-</v>
      </c>
      <c r="R14" s="31" t="s">
        <v>21</v>
      </c>
      <c r="S14" s="6"/>
      <c r="T14" s="6"/>
      <c r="U14" s="6"/>
      <c r="V14" s="6"/>
      <c r="W14" s="6"/>
      <c r="X14" s="6"/>
      <c r="Y14" s="6"/>
    </row>
    <row r="15" spans="1:25" ht="13.5" x14ac:dyDescent="0.25">
      <c r="A15" s="7"/>
      <c r="B15" s="17" t="s">
        <v>6</v>
      </c>
      <c r="C15" s="26">
        <f t="shared" si="2"/>
        <v>3569.8760000000002</v>
      </c>
      <c r="D15" s="26">
        <f t="shared" si="3"/>
        <v>3234.4659999999999</v>
      </c>
      <c r="E15" s="33" t="s">
        <v>21</v>
      </c>
      <c r="F15" s="27">
        <v>414.68</v>
      </c>
      <c r="G15" s="27">
        <v>2819.7860000000001</v>
      </c>
      <c r="H15" s="28"/>
      <c r="I15" s="26">
        <f t="shared" si="0"/>
        <v>59.179000000000002</v>
      </c>
      <c r="J15" s="27">
        <v>21.033000000000001</v>
      </c>
      <c r="K15" s="27">
        <v>38.146000000000001</v>
      </c>
      <c r="L15" s="27"/>
      <c r="M15" s="29">
        <f t="shared" si="4"/>
        <v>276.23099999999999</v>
      </c>
      <c r="N15" s="30">
        <v>84.299000000000007</v>
      </c>
      <c r="O15" s="28">
        <v>191.93199999999999</v>
      </c>
      <c r="P15" s="28"/>
      <c r="Q15" s="31" t="str">
        <f>R15</f>
        <v>-</v>
      </c>
      <c r="R15" s="31" t="s">
        <v>21</v>
      </c>
      <c r="S15" s="6"/>
      <c r="T15" s="6" t="s">
        <v>22</v>
      </c>
      <c r="U15" s="6"/>
      <c r="V15" s="6"/>
      <c r="W15" s="6"/>
      <c r="X15" s="6"/>
      <c r="Y15" s="6"/>
    </row>
    <row r="16" spans="1:25" ht="13.5" x14ac:dyDescent="0.25">
      <c r="A16" s="7"/>
      <c r="B16" s="17" t="s">
        <v>7</v>
      </c>
      <c r="C16" s="26">
        <f t="shared" si="2"/>
        <v>4861.384</v>
      </c>
      <c r="D16" s="26">
        <f t="shared" si="3"/>
        <v>4658.2190000000001</v>
      </c>
      <c r="E16" s="27">
        <v>307.75099999999998</v>
      </c>
      <c r="F16" s="27">
        <v>838.53</v>
      </c>
      <c r="G16" s="27">
        <v>3511.9380000000001</v>
      </c>
      <c r="H16" s="28"/>
      <c r="I16" s="26">
        <f t="shared" si="0"/>
        <v>32.718000000000004</v>
      </c>
      <c r="J16" s="33" t="s">
        <v>21</v>
      </c>
      <c r="K16" s="27">
        <v>32.718000000000004</v>
      </c>
      <c r="L16" s="27"/>
      <c r="M16" s="29">
        <f t="shared" si="4"/>
        <v>170.447</v>
      </c>
      <c r="N16" s="28">
        <v>51.173999999999999</v>
      </c>
      <c r="O16" s="28">
        <v>119.273</v>
      </c>
      <c r="P16" s="28"/>
      <c r="Q16" s="31" t="str">
        <f>R16</f>
        <v>-</v>
      </c>
      <c r="R16" s="31" t="s">
        <v>21</v>
      </c>
      <c r="S16" s="6"/>
      <c r="T16" s="6"/>
      <c r="U16" s="6"/>
      <c r="V16" s="6"/>
      <c r="W16" s="6"/>
      <c r="X16" s="6"/>
      <c r="Y16" s="6"/>
    </row>
    <row r="17" spans="1:25" ht="13.5" x14ac:dyDescent="0.25">
      <c r="A17" s="7"/>
      <c r="B17" s="17" t="s">
        <v>8</v>
      </c>
      <c r="C17" s="26">
        <f>D17+I17+M17+Q17</f>
        <v>7938.41</v>
      </c>
      <c r="D17" s="26">
        <f t="shared" si="3"/>
        <v>7265.9549999999999</v>
      </c>
      <c r="E17" s="27">
        <v>1297.1849999999999</v>
      </c>
      <c r="F17" s="27">
        <v>983.17600000000004</v>
      </c>
      <c r="G17" s="27">
        <v>4985.5940000000001</v>
      </c>
      <c r="H17" s="28"/>
      <c r="I17" s="26">
        <f t="shared" si="0"/>
        <v>65.340999999999994</v>
      </c>
      <c r="J17" s="33" t="s">
        <v>21</v>
      </c>
      <c r="K17" s="27">
        <v>65.340999999999994</v>
      </c>
      <c r="L17" s="27"/>
      <c r="M17" s="29">
        <f t="shared" si="4"/>
        <v>604.74099999999999</v>
      </c>
      <c r="N17" s="28">
        <v>162.292</v>
      </c>
      <c r="O17" s="28">
        <v>442.44900000000001</v>
      </c>
      <c r="P17" s="28"/>
      <c r="Q17" s="31">
        <f>R17</f>
        <v>2.3730000000000002</v>
      </c>
      <c r="R17" s="31">
        <v>2.3730000000000002</v>
      </c>
      <c r="S17" s="6"/>
      <c r="T17" s="6"/>
      <c r="U17" s="6"/>
      <c r="V17" s="6"/>
      <c r="W17" s="6"/>
      <c r="X17" s="6"/>
      <c r="Y17" s="6"/>
    </row>
    <row r="18" spans="1:25" ht="13.5" x14ac:dyDescent="0.25">
      <c r="A18" s="7"/>
      <c r="B18" s="17" t="s">
        <v>9</v>
      </c>
      <c r="C18" s="26">
        <f>D18+I18+M18</f>
        <v>10263.747000000001</v>
      </c>
      <c r="D18" s="26">
        <f t="shared" si="3"/>
        <v>9202.2309999999998</v>
      </c>
      <c r="E18" s="27">
        <v>1960.424</v>
      </c>
      <c r="F18" s="27">
        <v>1387.568</v>
      </c>
      <c r="G18" s="33">
        <v>5854.2389999999996</v>
      </c>
      <c r="H18" s="28"/>
      <c r="I18" s="26">
        <f t="shared" si="0"/>
        <v>55.762999999999998</v>
      </c>
      <c r="J18" s="27">
        <v>6.867</v>
      </c>
      <c r="K18" s="27">
        <v>48.896000000000001</v>
      </c>
      <c r="L18" s="27"/>
      <c r="M18" s="29">
        <f t="shared" si="4"/>
        <v>1005.753</v>
      </c>
      <c r="N18" s="28">
        <v>185.005</v>
      </c>
      <c r="O18" s="28">
        <v>820.74800000000005</v>
      </c>
      <c r="P18" s="28"/>
      <c r="Q18" s="31" t="str">
        <f t="shared" ref="Q18:Q19" si="8">R18</f>
        <v>-</v>
      </c>
      <c r="R18" s="31" t="s">
        <v>21</v>
      </c>
      <c r="S18" s="6"/>
      <c r="T18" s="6"/>
      <c r="U18" s="6"/>
      <c r="V18" s="6"/>
      <c r="W18" s="6"/>
      <c r="X18" s="6"/>
      <c r="Y18" s="6"/>
    </row>
    <row r="19" spans="1:25" ht="13.5" x14ac:dyDescent="0.25">
      <c r="A19" s="7"/>
      <c r="B19" s="17" t="s">
        <v>10</v>
      </c>
      <c r="C19" s="26">
        <f>D19+I19+M19</f>
        <v>7678.5659999999998</v>
      </c>
      <c r="D19" s="26">
        <f t="shared" si="3"/>
        <v>6665.8519999999999</v>
      </c>
      <c r="E19" s="27">
        <v>1833.962</v>
      </c>
      <c r="F19" s="27">
        <v>893.22699999999998</v>
      </c>
      <c r="G19" s="27">
        <v>3938.663</v>
      </c>
      <c r="H19" s="28"/>
      <c r="I19" s="26">
        <f t="shared" si="0"/>
        <v>146.88800000000001</v>
      </c>
      <c r="J19" s="27">
        <v>124.749</v>
      </c>
      <c r="K19" s="27">
        <v>22.138999999999999</v>
      </c>
      <c r="L19" s="27"/>
      <c r="M19" s="29">
        <f t="shared" si="4"/>
        <v>865.82600000000002</v>
      </c>
      <c r="N19" s="28">
        <v>134.61000000000001</v>
      </c>
      <c r="O19" s="28">
        <v>731.21600000000001</v>
      </c>
      <c r="P19" s="28"/>
      <c r="Q19" s="31" t="str">
        <f t="shared" si="8"/>
        <v>-</v>
      </c>
      <c r="R19" s="31" t="s">
        <v>21</v>
      </c>
      <c r="S19" s="6"/>
      <c r="T19" s="6"/>
      <c r="U19" s="6"/>
      <c r="V19" s="6"/>
      <c r="W19" s="6"/>
      <c r="X19" s="6"/>
      <c r="Y19" s="6"/>
    </row>
    <row r="20" spans="1:25" ht="13.5" x14ac:dyDescent="0.25">
      <c r="A20" s="7"/>
      <c r="B20" s="17" t="s">
        <v>11</v>
      </c>
      <c r="C20" s="26">
        <f>D20+I20+M20</f>
        <v>7126.0020000000004</v>
      </c>
      <c r="D20" s="26">
        <f t="shared" si="3"/>
        <v>6186.0720000000001</v>
      </c>
      <c r="E20" s="27">
        <v>662.70399999999995</v>
      </c>
      <c r="F20" s="27">
        <v>786.101</v>
      </c>
      <c r="G20" s="27">
        <v>4737.2669999999998</v>
      </c>
      <c r="H20" s="28"/>
      <c r="I20" s="26">
        <f t="shared" si="0"/>
        <v>195.98200000000003</v>
      </c>
      <c r="J20" s="27">
        <v>96.671000000000006</v>
      </c>
      <c r="K20" s="27">
        <v>99.311000000000007</v>
      </c>
      <c r="L20" s="27"/>
      <c r="M20" s="29">
        <f t="shared" si="4"/>
        <v>743.94800000000009</v>
      </c>
      <c r="N20" s="28">
        <v>125.81</v>
      </c>
      <c r="O20" s="28">
        <v>618.13800000000003</v>
      </c>
      <c r="P20" s="28"/>
      <c r="Q20" s="31" t="str">
        <f>R20</f>
        <v>-</v>
      </c>
      <c r="R20" s="31" t="s">
        <v>21</v>
      </c>
      <c r="S20" s="6"/>
      <c r="T20" s="6"/>
      <c r="U20" s="6"/>
      <c r="V20" s="6"/>
      <c r="W20" s="6"/>
      <c r="X20" s="6"/>
      <c r="Y20" s="6"/>
    </row>
    <row r="21" spans="1:25" s="37" customFormat="1" ht="13.5" x14ac:dyDescent="0.25">
      <c r="A21" s="7"/>
      <c r="B21" s="16">
        <v>2022</v>
      </c>
      <c r="C21" s="24">
        <f>SUM(C22:C33)</f>
        <v>54443.438000000002</v>
      </c>
      <c r="D21" s="24">
        <f>SUM(E21:G21)</f>
        <v>47855.707999999999</v>
      </c>
      <c r="E21" s="24">
        <f>SUM(E22:E33)</f>
        <v>9879.8780000000006</v>
      </c>
      <c r="F21" s="24">
        <f>SUM(F22:F33)</f>
        <v>4345.9089999999997</v>
      </c>
      <c r="G21" s="24">
        <f>SUM(G22:G33)</f>
        <v>33629.921000000002</v>
      </c>
      <c r="H21" s="24"/>
      <c r="I21" s="24">
        <f t="shared" si="0"/>
        <v>1295.3200000000002</v>
      </c>
      <c r="J21" s="24">
        <f>SUM(J22:J33)</f>
        <v>512.13100000000009</v>
      </c>
      <c r="K21" s="24">
        <f>SUM(K22:K33)</f>
        <v>783.18900000000008</v>
      </c>
      <c r="L21" s="24"/>
      <c r="M21" s="24">
        <f>SUM(N21:O21)</f>
        <v>5292.41</v>
      </c>
      <c r="N21" s="24">
        <f>SUM(N22:N33)</f>
        <v>631.11599999999999</v>
      </c>
      <c r="O21" s="24">
        <f>SUM(O22:O33)</f>
        <v>4661.2939999999999</v>
      </c>
      <c r="P21" s="24"/>
      <c r="Q21" s="25" t="str">
        <f t="shared" ref="Q21" si="9">R21</f>
        <v>-</v>
      </c>
      <c r="R21" s="25" t="s">
        <v>21</v>
      </c>
      <c r="S21" s="6"/>
      <c r="T21" s="6"/>
      <c r="U21" s="6"/>
      <c r="V21" s="6"/>
      <c r="W21" s="6"/>
      <c r="X21" s="6"/>
      <c r="Y21" s="6"/>
    </row>
    <row r="22" spans="1:25" ht="13.5" x14ac:dyDescent="0.25">
      <c r="A22" s="7"/>
      <c r="B22" s="17" t="s">
        <v>0</v>
      </c>
      <c r="C22" s="26">
        <f>D22+M22+I22</f>
        <v>3052.3559999999998</v>
      </c>
      <c r="D22" s="26">
        <f t="shared" ref="D22:D33" si="10">SUM(E22:G22)</f>
        <v>2368.2079999999996</v>
      </c>
      <c r="E22" s="27">
        <v>134.785</v>
      </c>
      <c r="F22" s="27">
        <v>249.553</v>
      </c>
      <c r="G22" s="27">
        <v>1983.87</v>
      </c>
      <c r="H22" s="28"/>
      <c r="I22" s="26">
        <f t="shared" ref="I22:I33" si="11">SUM(J22:K22)</f>
        <v>176.80799999999999</v>
      </c>
      <c r="J22" s="33">
        <v>119.348</v>
      </c>
      <c r="K22" s="33">
        <v>57.46</v>
      </c>
      <c r="L22" s="27"/>
      <c r="M22" s="26">
        <f t="shared" ref="M22:M33" si="12">SUM(N22:O22)</f>
        <v>507.34000000000003</v>
      </c>
      <c r="N22" s="30">
        <v>194.792</v>
      </c>
      <c r="O22" s="28">
        <v>312.548</v>
      </c>
      <c r="P22" s="28"/>
      <c r="Q22" s="31" t="str">
        <f t="shared" ref="Q22:Q32" si="13">R22</f>
        <v>-</v>
      </c>
      <c r="R22" s="31" t="s">
        <v>21</v>
      </c>
      <c r="S22" s="6"/>
      <c r="T22" s="6"/>
      <c r="U22" s="6"/>
      <c r="V22" s="6"/>
      <c r="W22" s="6"/>
      <c r="X22" s="6"/>
      <c r="Y22" s="6"/>
    </row>
    <row r="23" spans="1:25" ht="13.5" x14ac:dyDescent="0.25">
      <c r="A23" s="7"/>
      <c r="B23" s="17" t="s">
        <v>1</v>
      </c>
      <c r="C23" s="26">
        <f t="shared" ref="C23:C33" si="14">D23+M23+I23</f>
        <v>1037.6289999999999</v>
      </c>
      <c r="D23" s="26">
        <f t="shared" si="10"/>
        <v>742.13699999999994</v>
      </c>
      <c r="E23" s="27">
        <v>463.20699999999999</v>
      </c>
      <c r="F23" s="31" t="s">
        <v>21</v>
      </c>
      <c r="G23" s="27">
        <v>278.93</v>
      </c>
      <c r="H23" s="28"/>
      <c r="I23" s="26">
        <f t="shared" si="11"/>
        <v>93.384</v>
      </c>
      <c r="J23" s="33">
        <v>33.081000000000003</v>
      </c>
      <c r="K23" s="27">
        <v>60.302999999999997</v>
      </c>
      <c r="L23" s="27"/>
      <c r="M23" s="26">
        <f t="shared" si="12"/>
        <v>202.108</v>
      </c>
      <c r="N23" s="31" t="s">
        <v>21</v>
      </c>
      <c r="O23" s="28">
        <v>202.108</v>
      </c>
      <c r="P23" s="28"/>
      <c r="Q23" s="31" t="str">
        <f t="shared" si="13"/>
        <v>-</v>
      </c>
      <c r="R23" s="31" t="s">
        <v>21</v>
      </c>
      <c r="S23" s="6"/>
      <c r="T23" s="6"/>
      <c r="U23" s="6"/>
      <c r="V23" s="6"/>
      <c r="W23" s="6"/>
      <c r="X23" s="6"/>
      <c r="Y23" s="6"/>
    </row>
    <row r="24" spans="1:25" ht="13.5" x14ac:dyDescent="0.25">
      <c r="A24" s="7"/>
      <c r="B24" s="17" t="s">
        <v>2</v>
      </c>
      <c r="C24" s="26">
        <f t="shared" si="14"/>
        <v>2962.9779999999996</v>
      </c>
      <c r="D24" s="26">
        <f t="shared" si="10"/>
        <v>2073.1819999999998</v>
      </c>
      <c r="E24" s="27">
        <v>535.32399999999996</v>
      </c>
      <c r="F24" s="33">
        <v>407.637</v>
      </c>
      <c r="G24" s="27">
        <v>1130.221</v>
      </c>
      <c r="H24" s="28"/>
      <c r="I24" s="26">
        <f t="shared" si="11"/>
        <v>157.85900000000001</v>
      </c>
      <c r="J24" s="33">
        <v>15.513999999999999</v>
      </c>
      <c r="K24" s="34">
        <v>142.345</v>
      </c>
      <c r="L24" s="34"/>
      <c r="M24" s="26">
        <f t="shared" si="12"/>
        <v>731.93700000000001</v>
      </c>
      <c r="N24" s="28">
        <v>61.36</v>
      </c>
      <c r="O24" s="28">
        <v>670.577</v>
      </c>
      <c r="P24" s="28"/>
      <c r="Q24" s="31" t="str">
        <f t="shared" si="13"/>
        <v>-</v>
      </c>
      <c r="R24" s="31" t="s">
        <v>21</v>
      </c>
      <c r="S24" s="6"/>
      <c r="T24" s="6"/>
      <c r="U24" s="6"/>
      <c r="V24" s="6"/>
      <c r="W24" s="6"/>
      <c r="X24" s="6"/>
      <c r="Y24" s="6"/>
    </row>
    <row r="25" spans="1:25" ht="13.5" x14ac:dyDescent="0.25">
      <c r="A25" s="7"/>
      <c r="B25" s="17" t="s">
        <v>3</v>
      </c>
      <c r="C25" s="26">
        <f t="shared" si="14"/>
        <v>5083.5820000000012</v>
      </c>
      <c r="D25" s="26">
        <f t="shared" si="10"/>
        <v>4243.2000000000007</v>
      </c>
      <c r="E25" s="27">
        <v>1585.366</v>
      </c>
      <c r="F25" s="27">
        <v>303.84199999999998</v>
      </c>
      <c r="G25" s="33">
        <v>2353.9920000000002</v>
      </c>
      <c r="H25" s="28"/>
      <c r="I25" s="26">
        <f t="shared" si="11"/>
        <v>87.683000000000007</v>
      </c>
      <c r="J25" s="33">
        <v>0.58099999999999996</v>
      </c>
      <c r="K25" s="27">
        <v>87.102000000000004</v>
      </c>
      <c r="L25" s="27"/>
      <c r="M25" s="26">
        <f t="shared" si="12"/>
        <v>752.69900000000007</v>
      </c>
      <c r="N25" s="28">
        <v>170.512</v>
      </c>
      <c r="O25" s="28">
        <v>582.18700000000001</v>
      </c>
      <c r="P25" s="28"/>
      <c r="Q25" s="31" t="str">
        <f t="shared" si="13"/>
        <v>-</v>
      </c>
      <c r="R25" s="31" t="s">
        <v>21</v>
      </c>
      <c r="S25" s="6"/>
      <c r="T25" s="6"/>
      <c r="U25" s="6"/>
      <c r="V25" s="6"/>
      <c r="W25" s="6"/>
      <c r="X25" s="6"/>
      <c r="Y25" s="6"/>
    </row>
    <row r="26" spans="1:25" ht="13.5" x14ac:dyDescent="0.25">
      <c r="A26" s="7"/>
      <c r="B26" s="17" t="s">
        <v>4</v>
      </c>
      <c r="C26" s="26">
        <f t="shared" si="14"/>
        <v>4286.951</v>
      </c>
      <c r="D26" s="26">
        <f t="shared" si="10"/>
        <v>3648.0329999999999</v>
      </c>
      <c r="E26" s="27">
        <v>957.08100000000002</v>
      </c>
      <c r="F26" s="27">
        <v>326.14</v>
      </c>
      <c r="G26" s="27">
        <v>2364.8119999999999</v>
      </c>
      <c r="H26" s="28"/>
      <c r="I26" s="26">
        <f t="shared" si="11"/>
        <v>97.092000000000013</v>
      </c>
      <c r="J26" s="27">
        <v>8.0370000000000008</v>
      </c>
      <c r="K26" s="27">
        <v>89.055000000000007</v>
      </c>
      <c r="L26" s="27"/>
      <c r="M26" s="26">
        <f t="shared" si="12"/>
        <v>541.82600000000002</v>
      </c>
      <c r="N26" s="28">
        <v>171.53200000000001</v>
      </c>
      <c r="O26" s="28">
        <v>370.29399999999998</v>
      </c>
      <c r="P26" s="28"/>
      <c r="Q26" s="31" t="str">
        <f t="shared" si="13"/>
        <v>-</v>
      </c>
      <c r="R26" s="31" t="s">
        <v>21</v>
      </c>
      <c r="S26" s="6"/>
      <c r="T26" s="6"/>
      <c r="U26" s="6"/>
      <c r="V26" s="6"/>
      <c r="W26" s="6"/>
      <c r="X26" s="6"/>
      <c r="Y26" s="6"/>
    </row>
    <row r="27" spans="1:25" ht="13.5" x14ac:dyDescent="0.25">
      <c r="A27" s="7"/>
      <c r="B27" s="17" t="s">
        <v>5</v>
      </c>
      <c r="C27" s="26">
        <f t="shared" si="14"/>
        <v>2315.2890000000002</v>
      </c>
      <c r="D27" s="26">
        <f t="shared" si="10"/>
        <v>1873.066</v>
      </c>
      <c r="E27" s="32">
        <v>13.676</v>
      </c>
      <c r="F27" s="27">
        <v>165.75700000000001</v>
      </c>
      <c r="G27" s="27">
        <v>1693.633</v>
      </c>
      <c r="H27" s="28"/>
      <c r="I27" s="26">
        <f t="shared" si="11"/>
        <v>145.29499999999999</v>
      </c>
      <c r="J27" s="27">
        <v>61.768999999999998</v>
      </c>
      <c r="K27" s="27">
        <v>83.525999999999996</v>
      </c>
      <c r="L27" s="27"/>
      <c r="M27" s="26">
        <f t="shared" si="12"/>
        <v>296.928</v>
      </c>
      <c r="N27" s="28">
        <v>32.92</v>
      </c>
      <c r="O27" s="28">
        <v>264.00799999999998</v>
      </c>
      <c r="P27" s="28"/>
      <c r="Q27" s="31" t="str">
        <f t="shared" si="13"/>
        <v>-</v>
      </c>
      <c r="R27" s="31" t="s">
        <v>21</v>
      </c>
      <c r="S27" s="6"/>
      <c r="T27" s="6"/>
      <c r="U27" s="6"/>
      <c r="V27" s="6"/>
      <c r="W27" s="6"/>
      <c r="X27" s="6"/>
      <c r="Y27" s="6"/>
    </row>
    <row r="28" spans="1:25" ht="13.5" x14ac:dyDescent="0.25">
      <c r="A28" s="7"/>
      <c r="B28" s="17" t="s">
        <v>6</v>
      </c>
      <c r="C28" s="26">
        <f t="shared" si="14"/>
        <v>2719.2150000000001</v>
      </c>
      <c r="D28" s="26">
        <f t="shared" si="10"/>
        <v>2481.268</v>
      </c>
      <c r="E28" s="33">
        <v>511.52499999999998</v>
      </c>
      <c r="F28" s="27">
        <v>97.960999999999999</v>
      </c>
      <c r="G28" s="27">
        <v>1871.7819999999999</v>
      </c>
      <c r="H28" s="28"/>
      <c r="I28" s="26">
        <f t="shared" si="11"/>
        <v>76.305999999999997</v>
      </c>
      <c r="J28" s="31" t="s">
        <v>21</v>
      </c>
      <c r="K28" s="27">
        <v>76.305999999999997</v>
      </c>
      <c r="L28" s="27"/>
      <c r="M28" s="26">
        <f t="shared" si="12"/>
        <v>161.64099999999999</v>
      </c>
      <c r="N28" s="31" t="s">
        <v>21</v>
      </c>
      <c r="O28" s="28">
        <v>161.64099999999999</v>
      </c>
      <c r="P28" s="28"/>
      <c r="Q28" s="31" t="str">
        <f t="shared" si="13"/>
        <v>-</v>
      </c>
      <c r="R28" s="31" t="s">
        <v>21</v>
      </c>
      <c r="S28" s="6"/>
      <c r="T28" s="6"/>
      <c r="U28" s="6"/>
      <c r="V28" s="6"/>
      <c r="W28" s="6"/>
      <c r="X28" s="6"/>
      <c r="Y28" s="6"/>
    </row>
    <row r="29" spans="1:25" ht="13.5" x14ac:dyDescent="0.25">
      <c r="A29" s="7"/>
      <c r="B29" s="17" t="s">
        <v>7</v>
      </c>
      <c r="C29" s="26">
        <f t="shared" si="14"/>
        <v>5696.7060000000001</v>
      </c>
      <c r="D29" s="26">
        <f t="shared" si="10"/>
        <v>5495.357</v>
      </c>
      <c r="E29" s="27">
        <v>595.26499999999999</v>
      </c>
      <c r="F29" s="27">
        <v>565.84199999999998</v>
      </c>
      <c r="G29" s="27">
        <v>4334.25</v>
      </c>
      <c r="H29" s="28"/>
      <c r="I29" s="26">
        <f t="shared" si="11"/>
        <v>77.322000000000003</v>
      </c>
      <c r="J29" s="33">
        <v>5.7229999999999999</v>
      </c>
      <c r="K29" s="27">
        <v>71.599000000000004</v>
      </c>
      <c r="L29" s="27"/>
      <c r="M29" s="26">
        <f t="shared" si="12"/>
        <v>124.027</v>
      </c>
      <c r="N29" s="31" t="s">
        <v>21</v>
      </c>
      <c r="O29" s="28">
        <v>124.027</v>
      </c>
      <c r="P29" s="28"/>
      <c r="Q29" s="31" t="str">
        <f t="shared" si="13"/>
        <v>-</v>
      </c>
      <c r="R29" s="31" t="s">
        <v>21</v>
      </c>
      <c r="S29" s="6"/>
      <c r="T29" s="6"/>
      <c r="U29" s="6"/>
      <c r="V29" s="6"/>
      <c r="W29" s="6"/>
      <c r="X29" s="6"/>
      <c r="Y29" s="6"/>
    </row>
    <row r="30" spans="1:25" ht="13.5" x14ac:dyDescent="0.25">
      <c r="A30" s="7"/>
      <c r="B30" s="17" t="s">
        <v>8</v>
      </c>
      <c r="C30" s="26">
        <f t="shared" si="14"/>
        <v>7708.85</v>
      </c>
      <c r="D30" s="26">
        <f t="shared" si="10"/>
        <v>7386.9030000000002</v>
      </c>
      <c r="E30" s="27">
        <v>861.48199999999997</v>
      </c>
      <c r="F30" s="27">
        <v>775.30399999999997</v>
      </c>
      <c r="G30" s="27">
        <v>5750.1170000000002</v>
      </c>
      <c r="H30" s="28"/>
      <c r="I30" s="26">
        <f t="shared" si="11"/>
        <v>26.352</v>
      </c>
      <c r="J30" s="31" t="s">
        <v>21</v>
      </c>
      <c r="K30" s="27">
        <v>26.352</v>
      </c>
      <c r="L30" s="27"/>
      <c r="M30" s="26">
        <f t="shared" si="12"/>
        <v>295.59500000000003</v>
      </c>
      <c r="N30" s="31" t="s">
        <v>21</v>
      </c>
      <c r="O30" s="28">
        <v>295.59500000000003</v>
      </c>
      <c r="P30" s="28"/>
      <c r="Q30" s="31" t="str">
        <f t="shared" si="13"/>
        <v>-</v>
      </c>
      <c r="R30" s="31" t="s">
        <v>21</v>
      </c>
      <c r="S30" s="6"/>
      <c r="T30" s="6"/>
      <c r="U30" s="6"/>
      <c r="V30" s="6"/>
      <c r="W30" s="6"/>
      <c r="X30" s="6"/>
      <c r="Y30" s="6"/>
    </row>
    <row r="31" spans="1:25" ht="13.5" x14ac:dyDescent="0.25">
      <c r="A31" s="7"/>
      <c r="B31" s="17" t="s">
        <v>9</v>
      </c>
      <c r="C31" s="26">
        <f t="shared" si="14"/>
        <v>7405.3820000000005</v>
      </c>
      <c r="D31" s="26">
        <f t="shared" si="10"/>
        <v>6903.2240000000002</v>
      </c>
      <c r="E31" s="27">
        <v>1560.671</v>
      </c>
      <c r="F31" s="27">
        <v>402.74</v>
      </c>
      <c r="G31" s="33">
        <v>4939.8130000000001</v>
      </c>
      <c r="H31" s="28"/>
      <c r="I31" s="26">
        <f t="shared" si="11"/>
        <v>40.929000000000002</v>
      </c>
      <c r="J31" s="31" t="s">
        <v>21</v>
      </c>
      <c r="K31" s="27">
        <v>40.929000000000002</v>
      </c>
      <c r="L31" s="27"/>
      <c r="M31" s="26">
        <f t="shared" si="12"/>
        <v>461.22899999999998</v>
      </c>
      <c r="N31" s="31" t="s">
        <v>21</v>
      </c>
      <c r="O31" s="28">
        <v>461.22899999999998</v>
      </c>
      <c r="P31" s="28"/>
      <c r="Q31" s="31" t="str">
        <f t="shared" si="13"/>
        <v>-</v>
      </c>
      <c r="R31" s="31" t="s">
        <v>21</v>
      </c>
      <c r="S31" s="6"/>
      <c r="T31" s="6"/>
      <c r="U31" s="6"/>
      <c r="V31" s="6"/>
      <c r="W31" s="6"/>
      <c r="X31" s="6"/>
      <c r="Y31" s="6"/>
    </row>
    <row r="32" spans="1:25" ht="13.5" x14ac:dyDescent="0.25">
      <c r="A32" s="7"/>
      <c r="B32" s="17" t="s">
        <v>10</v>
      </c>
      <c r="C32" s="26">
        <f t="shared" si="14"/>
        <v>7024.7309999999998</v>
      </c>
      <c r="D32" s="26">
        <f t="shared" si="10"/>
        <v>6229.366</v>
      </c>
      <c r="E32" s="27">
        <v>1451.0889999999999</v>
      </c>
      <c r="F32" s="27">
        <v>558.86199999999997</v>
      </c>
      <c r="G32" s="27">
        <v>4219.415</v>
      </c>
      <c r="H32" s="28"/>
      <c r="I32" s="26">
        <f t="shared" si="11"/>
        <v>121.41500000000001</v>
      </c>
      <c r="J32" s="27">
        <v>100.52800000000001</v>
      </c>
      <c r="K32" s="27">
        <v>20.887</v>
      </c>
      <c r="L32" s="27"/>
      <c r="M32" s="26">
        <f t="shared" si="12"/>
        <v>673.95</v>
      </c>
      <c r="N32" s="31" t="s">
        <v>21</v>
      </c>
      <c r="O32" s="28">
        <v>673.95</v>
      </c>
      <c r="P32" s="28"/>
      <c r="Q32" s="31" t="str">
        <f t="shared" si="13"/>
        <v>-</v>
      </c>
      <c r="R32" s="31" t="s">
        <v>21</v>
      </c>
      <c r="S32" s="6"/>
      <c r="T32" s="6"/>
      <c r="U32" s="6"/>
      <c r="V32" s="6"/>
      <c r="W32" s="6"/>
      <c r="X32" s="6"/>
      <c r="Y32" s="6"/>
    </row>
    <row r="33" spans="1:25" ht="13.5" x14ac:dyDescent="0.25">
      <c r="A33" s="7"/>
      <c r="B33" s="17" t="s">
        <v>11</v>
      </c>
      <c r="C33" s="26">
        <f t="shared" si="14"/>
        <v>5149.7689999999993</v>
      </c>
      <c r="D33" s="26">
        <f t="shared" si="10"/>
        <v>4411.7639999999992</v>
      </c>
      <c r="E33" s="27">
        <v>1210.4069999999999</v>
      </c>
      <c r="F33" s="27">
        <v>492.27100000000002</v>
      </c>
      <c r="G33" s="27">
        <v>2709.0859999999998</v>
      </c>
      <c r="H33" s="28"/>
      <c r="I33" s="26">
        <f t="shared" si="11"/>
        <v>194.875</v>
      </c>
      <c r="J33" s="27">
        <v>167.55</v>
      </c>
      <c r="K33" s="27">
        <v>27.324999999999999</v>
      </c>
      <c r="L33" s="27"/>
      <c r="M33" s="26">
        <f t="shared" si="12"/>
        <v>543.13</v>
      </c>
      <c r="N33" s="31" t="s">
        <v>21</v>
      </c>
      <c r="O33" s="28">
        <v>543.13</v>
      </c>
      <c r="P33" s="28"/>
      <c r="Q33" s="31" t="str">
        <f>R33</f>
        <v>-</v>
      </c>
      <c r="R33" s="31" t="s">
        <v>21</v>
      </c>
      <c r="S33" s="6"/>
      <c r="T33" s="6"/>
      <c r="U33" s="6"/>
      <c r="V33" s="6"/>
      <c r="W33" s="6"/>
      <c r="X33" s="6"/>
      <c r="Y33" s="6"/>
    </row>
    <row r="34" spans="1:25" ht="3.75" customHeight="1" x14ac:dyDescent="0.25">
      <c r="A34" s="7"/>
      <c r="B34" s="18"/>
      <c r="C34" s="9"/>
      <c r="D34" s="9"/>
      <c r="E34" s="9"/>
      <c r="F34" s="9"/>
      <c r="G34" s="9"/>
      <c r="H34" s="9"/>
      <c r="I34" s="9"/>
      <c r="J34" s="9"/>
      <c r="K34" s="9"/>
      <c r="L34" s="9"/>
      <c r="M34" s="10"/>
      <c r="N34" s="9"/>
      <c r="O34" s="9"/>
      <c r="P34" s="9"/>
      <c r="Q34" s="8"/>
      <c r="R34" s="22"/>
      <c r="S34" s="6"/>
      <c r="T34" s="6"/>
      <c r="U34" s="6"/>
      <c r="V34" s="6"/>
      <c r="W34" s="6"/>
      <c r="X34" s="6"/>
      <c r="Y34" s="6"/>
    </row>
    <row r="35" spans="1:25" ht="12" customHeight="1" x14ac:dyDescent="0.25">
      <c r="A35" s="6"/>
      <c r="B35" s="19" t="s">
        <v>23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3.5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3.5" x14ac:dyDescent="0.25">
      <c r="A37" s="6"/>
      <c r="B37" s="6"/>
      <c r="C37" s="6"/>
      <c r="D37" s="6"/>
      <c r="E37" s="12"/>
      <c r="F37" s="12"/>
      <c r="G37" s="12"/>
      <c r="H37" s="12"/>
      <c r="I37" s="12"/>
      <c r="J37" s="12"/>
      <c r="K37" s="13"/>
      <c r="L37" s="13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3.5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3.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3.5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3.5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3.5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3.5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3.5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3.5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3.5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3.5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3.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3.5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</sheetData>
  <mergeCells count="6">
    <mergeCell ref="C5:C6"/>
    <mergeCell ref="B5:B6"/>
    <mergeCell ref="Q5:R5"/>
    <mergeCell ref="D5:G5"/>
    <mergeCell ref="M5:O5"/>
    <mergeCell ref="I5:K5"/>
  </mergeCells>
  <phoneticPr fontId="0" type="noConversion"/>
  <printOptions horizontalCentered="1"/>
  <pageMargins left="0.55118110236220474" right="0.55118110236220474" top="0.98425196850393704" bottom="0.39370078740157483" header="0" footer="0"/>
  <pageSetup paperSize="9" orientation="landscape" r:id="rId1"/>
  <headerFooter alignWithMargins="0"/>
  <ignoredErrors>
    <ignoredError sqref="D21 C21 D8 C17" formula="1"/>
    <ignoredError sqref="F21 J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18,3  </vt:lpstr>
      <vt:lpstr>'  18,3  '!Área_de_impresión</vt:lpstr>
    </vt:vector>
  </TitlesOfParts>
  <Company>CIDEP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2014-09-22T13:48:42Z</cp:lastPrinted>
  <dcterms:created xsi:type="dcterms:W3CDTF">2000-08-02T22:09:17Z</dcterms:created>
  <dcterms:modified xsi:type="dcterms:W3CDTF">2024-02-05T17:27:50Z</dcterms:modified>
</cp:coreProperties>
</file>